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45" windowWidth="8895" windowHeight="8385" tabRatio="642" activeTab="10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Season" sheetId="9" r:id="rId9"/>
    <sheet name="All-Time" sheetId="10" r:id="rId10"/>
    <sheet name="Records" sheetId="11" r:id="rId11"/>
  </sheets>
  <definedNames/>
  <calcPr fullCalcOnLoad="1"/>
</workbook>
</file>

<file path=xl/sharedStrings.xml><?xml version="1.0" encoding="utf-8"?>
<sst xmlns="http://schemas.openxmlformats.org/spreadsheetml/2006/main" count="702" uniqueCount="102">
  <si>
    <t>Name</t>
  </si>
  <si>
    <t>IP</t>
  </si>
  <si>
    <t>BB</t>
  </si>
  <si>
    <t>K</t>
  </si>
  <si>
    <t>H</t>
  </si>
  <si>
    <t>R</t>
  </si>
  <si>
    <t>ER</t>
  </si>
  <si>
    <t>W</t>
  </si>
  <si>
    <t>L</t>
  </si>
  <si>
    <t>SV</t>
  </si>
  <si>
    <t>HBP</t>
  </si>
  <si>
    <t>ERA</t>
  </si>
  <si>
    <t>BB/7</t>
  </si>
  <si>
    <t>K/7</t>
  </si>
  <si>
    <t>Total</t>
  </si>
  <si>
    <t>Year(s)</t>
  </si>
  <si>
    <t>09</t>
  </si>
  <si>
    <t>Season</t>
  </si>
  <si>
    <t>Career</t>
  </si>
  <si>
    <t>Seasons</t>
  </si>
  <si>
    <t>Strike Outs</t>
  </si>
  <si>
    <t>Walks</t>
  </si>
  <si>
    <t>Wins</t>
  </si>
  <si>
    <t>Saves</t>
  </si>
  <si>
    <t>Innings Pitched</t>
  </si>
  <si>
    <t>Hits Allowed</t>
  </si>
  <si>
    <t>Earned Runs</t>
  </si>
  <si>
    <t>Earned Run Average (&gt;20 IP)</t>
  </si>
  <si>
    <t>Walks / 7 Innings (&gt;20 IP)</t>
  </si>
  <si>
    <t>Strike Outs / 7 Innings (&gt;20 IP)</t>
  </si>
  <si>
    <t>Gilbert, Kyle</t>
  </si>
  <si>
    <t>Kittka, Ben</t>
  </si>
  <si>
    <t>10</t>
  </si>
  <si>
    <t>** Only Includes WS Stats</t>
  </si>
  <si>
    <t>2009 Penn State Baseball Club Division II Pitching Statistics</t>
  </si>
  <si>
    <t>2010 Penn State Baseball Club Division II Pitching Statistics</t>
  </si>
  <si>
    <t>All-Time Penn State Baseball Club Division II Pitching Statistics</t>
  </si>
  <si>
    <t>Witmer, Mike</t>
  </si>
  <si>
    <t>Vath, Gerard</t>
  </si>
  <si>
    <t>Motts, Carl</t>
  </si>
  <si>
    <t>Mroskey, Buddy</t>
  </si>
  <si>
    <t>Obermeier, Kevin</t>
  </si>
  <si>
    <t>Racioppo, Peter</t>
  </si>
  <si>
    <t>** Missing Stats from Regionals</t>
  </si>
  <si>
    <t>2011 Penn State Baseball Club Division II Pitching Statistics</t>
  </si>
  <si>
    <t>Grassie, Mark</t>
  </si>
  <si>
    <t>Mroskey, Bubby</t>
  </si>
  <si>
    <t>Pyles, David</t>
  </si>
  <si>
    <t>Season Penn State Baseball Club Division II Pitching Statistics</t>
  </si>
  <si>
    <t>11</t>
  </si>
  <si>
    <t>10-11</t>
  </si>
  <si>
    <t>09-11</t>
  </si>
  <si>
    <t>Penn State Baseball Club Division II Pitching Records</t>
  </si>
  <si>
    <t>*</t>
  </si>
  <si>
    <t>Artfitch, Bryan</t>
  </si>
  <si>
    <t>Bednarzyk, Kevin</t>
  </si>
  <si>
    <t>Szubra, Frank</t>
  </si>
  <si>
    <t>12</t>
  </si>
  <si>
    <t>DeJesso, Ryan</t>
  </si>
  <si>
    <t>10-12</t>
  </si>
  <si>
    <t>2012 Penn State Baseball Club Division II Pitching Statistics</t>
  </si>
  <si>
    <t>HBP*</t>
  </si>
  <si>
    <t>* Only includes WS stats</t>
  </si>
  <si>
    <t>Earned Run Average (&gt;40 IP)</t>
  </si>
  <si>
    <t>Walks / 7 Innings (&gt;40 IP)</t>
  </si>
  <si>
    <t>Strike Outs / 7 Innings (&gt;40 IP)</t>
  </si>
  <si>
    <t>2013 Penn State Baseball Club Division II Pitching Statistics</t>
  </si>
  <si>
    <t>Neseth, Jon</t>
  </si>
  <si>
    <t>Sallade, Ben</t>
  </si>
  <si>
    <t>Tobin, Jake</t>
  </si>
  <si>
    <t>13</t>
  </si>
  <si>
    <t>12-13</t>
  </si>
  <si>
    <t>11-13</t>
  </si>
  <si>
    <t>Yazujian, Ty</t>
  </si>
  <si>
    <t>SV*</t>
  </si>
  <si>
    <t>2014 Penn State Baseball Club Division II Pitching Statistics</t>
  </si>
  <si>
    <t>Varner, Gerard</t>
  </si>
  <si>
    <t>Whittendale, Mike</t>
  </si>
  <si>
    <t>14</t>
  </si>
  <si>
    <t>Whittindale, Mike</t>
  </si>
  <si>
    <t>11-14</t>
  </si>
  <si>
    <t>2015 Penn State Baseball Club Division II Pitching Statistics</t>
  </si>
  <si>
    <t>Stiles, CJ</t>
  </si>
  <si>
    <t>Chesky, Bryan</t>
  </si>
  <si>
    <t>Ferguson, Shae</t>
  </si>
  <si>
    <t>15</t>
  </si>
  <si>
    <t>12-13, 15</t>
  </si>
  <si>
    <t>11-13, 15</t>
  </si>
  <si>
    <t>13-15</t>
  </si>
  <si>
    <t>12-15</t>
  </si>
  <si>
    <t>14-15</t>
  </si>
  <si>
    <t>2016 Penn State Baseball Club Division II Pitching Statistics</t>
  </si>
  <si>
    <t>Krol, Joe</t>
  </si>
  <si>
    <t>Reitman, Dave</t>
  </si>
  <si>
    <t>Suder, Bobby</t>
  </si>
  <si>
    <t>16</t>
  </si>
  <si>
    <t>15-16</t>
  </si>
  <si>
    <t>13-16</t>
  </si>
  <si>
    <t>14-16</t>
  </si>
  <si>
    <t>4 tied with 5 wins</t>
  </si>
  <si>
    <t>2 tied with 18 walks</t>
  </si>
  <si>
    <t>Varner, Bob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</si>
</sst>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28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36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2" fontId="0" fillId="0" borderId="3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6" xfId="57" applyFont="1" applyFill="1" applyBorder="1" applyAlignment="1">
      <alignment horizontal="left"/>
      <protection/>
    </xf>
    <xf numFmtId="0" fontId="0" fillId="0" borderId="29" xfId="57" applyFont="1" applyFill="1" applyBorder="1" applyAlignment="1">
      <alignment horizontal="left"/>
      <protection/>
    </xf>
    <xf numFmtId="49" fontId="0" fillId="0" borderId="32" xfId="57" applyNumberFormat="1" applyFont="1" applyFill="1" applyBorder="1" applyAlignment="1">
      <alignment horizontal="center"/>
      <protection/>
    </xf>
    <xf numFmtId="0" fontId="0" fillId="0" borderId="15" xfId="57" applyFont="1" applyBorder="1" applyAlignment="1">
      <alignment horizontal="left"/>
      <protection/>
    </xf>
    <xf numFmtId="49" fontId="0" fillId="0" borderId="37" xfId="57" applyNumberFormat="1" applyFont="1" applyBorder="1" applyAlignment="1">
      <alignment horizontal="center"/>
      <protection/>
    </xf>
    <xf numFmtId="49" fontId="0" fillId="0" borderId="45" xfId="57" applyNumberFormat="1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left"/>
      <protection/>
    </xf>
    <xf numFmtId="49" fontId="0" fillId="0" borderId="37" xfId="57" applyNumberFormat="1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49" fontId="0" fillId="0" borderId="10" xfId="57" applyNumberFormat="1" applyFont="1" applyFill="1" applyBorder="1" applyAlignment="1">
      <alignment horizontal="center"/>
      <protection/>
    </xf>
    <xf numFmtId="49" fontId="0" fillId="0" borderId="18" xfId="57" applyNumberFormat="1" applyFont="1" applyBorder="1" applyAlignment="1">
      <alignment horizontal="center"/>
      <protection/>
    </xf>
    <xf numFmtId="0" fontId="0" fillId="0" borderId="28" xfId="57" applyFont="1" applyFill="1" applyBorder="1" applyAlignment="1">
      <alignment horizontal="left"/>
      <protection/>
    </xf>
    <xf numFmtId="49" fontId="0" fillId="0" borderId="35" xfId="57" applyNumberFormat="1" applyFont="1" applyFill="1" applyBorder="1" applyAlignment="1">
      <alignment horizontal="center"/>
      <protection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46" xfId="0" applyFont="1" applyBorder="1" applyAlignment="1">
      <alignment/>
    </xf>
    <xf numFmtId="49" fontId="0" fillId="0" borderId="18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57421875" style="0" customWidth="1"/>
    <col min="2" max="4" width="4.7109375" style="0" customWidth="1"/>
    <col min="5" max="5" width="5.57421875" style="0" customWidth="1"/>
    <col min="6" max="11" width="4.7109375" style="0" customWidth="1"/>
    <col min="12" max="14" width="6.7109375" style="0" customWidth="1"/>
  </cols>
  <sheetData>
    <row r="1" spans="1:14" ht="18">
      <c r="A1" s="131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4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10</v>
      </c>
      <c r="K3" s="5" t="s">
        <v>3</v>
      </c>
      <c r="L3" s="5" t="s">
        <v>11</v>
      </c>
      <c r="M3" s="5" t="s">
        <v>12</v>
      </c>
      <c r="N3" s="6" t="s">
        <v>13</v>
      </c>
    </row>
    <row r="4" spans="1:14" s="27" customFormat="1" ht="12.75">
      <c r="A4" s="29"/>
      <c r="B4" s="11"/>
      <c r="C4" s="11"/>
      <c r="D4" s="11"/>
      <c r="E4" s="12"/>
      <c r="F4" s="11"/>
      <c r="G4" s="11"/>
      <c r="H4" s="11"/>
      <c r="I4" s="11"/>
      <c r="J4" s="11"/>
      <c r="K4" s="11"/>
      <c r="L4" s="12" t="e">
        <f aca="true" t="shared" si="0" ref="L4:L11">(H4/E4)*7</f>
        <v>#DIV/0!</v>
      </c>
      <c r="M4" s="12" t="e">
        <f aca="true" t="shared" si="1" ref="M4:M11">(I4/E4)*7</f>
        <v>#DIV/0!</v>
      </c>
      <c r="N4" s="13" t="e">
        <f aca="true" t="shared" si="2" ref="N4:N11">(K4/E4)*7</f>
        <v>#DIV/0!</v>
      </c>
    </row>
    <row r="5" spans="1:14" ht="12.75">
      <c r="A5" s="28"/>
      <c r="B5" s="1"/>
      <c r="C5" s="1"/>
      <c r="D5" s="1"/>
      <c r="E5" s="2"/>
      <c r="F5" s="1"/>
      <c r="G5" s="1"/>
      <c r="H5" s="1"/>
      <c r="I5" s="1"/>
      <c r="J5" s="1"/>
      <c r="K5" s="1"/>
      <c r="L5" s="2" t="e">
        <f t="shared" si="0"/>
        <v>#DIV/0!</v>
      </c>
      <c r="M5" s="2" t="e">
        <f t="shared" si="1"/>
        <v>#DIV/0!</v>
      </c>
      <c r="N5" s="3" t="e">
        <f t="shared" si="2"/>
        <v>#DIV/0!</v>
      </c>
    </row>
    <row r="6" spans="1:14" ht="12.75">
      <c r="A6" s="30" t="s">
        <v>30</v>
      </c>
      <c r="B6" s="1">
        <v>0</v>
      </c>
      <c r="C6" s="1">
        <v>0</v>
      </c>
      <c r="D6" s="1">
        <v>0</v>
      </c>
      <c r="E6" s="2">
        <v>5.33</v>
      </c>
      <c r="F6" s="1">
        <v>3</v>
      </c>
      <c r="G6" s="1">
        <v>0</v>
      </c>
      <c r="H6" s="1">
        <v>0</v>
      </c>
      <c r="I6" s="1">
        <v>3</v>
      </c>
      <c r="J6" s="1">
        <v>0</v>
      </c>
      <c r="K6" s="1">
        <v>6</v>
      </c>
      <c r="L6" s="2">
        <f t="shared" si="0"/>
        <v>0</v>
      </c>
      <c r="M6" s="2">
        <f t="shared" si="1"/>
        <v>3.9399624765478425</v>
      </c>
      <c r="N6" s="3">
        <f t="shared" si="2"/>
        <v>7.879924953095685</v>
      </c>
    </row>
    <row r="7" spans="1:14" ht="12.75">
      <c r="A7" s="30" t="s">
        <v>31</v>
      </c>
      <c r="B7" s="1">
        <v>0</v>
      </c>
      <c r="C7" s="1">
        <v>1</v>
      </c>
      <c r="D7" s="1">
        <v>0</v>
      </c>
      <c r="E7" s="2">
        <v>6</v>
      </c>
      <c r="F7" s="1">
        <v>7</v>
      </c>
      <c r="G7" s="1">
        <v>3</v>
      </c>
      <c r="H7" s="1">
        <v>2</v>
      </c>
      <c r="I7" s="1">
        <v>3</v>
      </c>
      <c r="J7" s="1">
        <v>0</v>
      </c>
      <c r="K7" s="1">
        <v>6</v>
      </c>
      <c r="L7" s="2">
        <f t="shared" si="0"/>
        <v>2.333333333333333</v>
      </c>
      <c r="M7" s="2">
        <f t="shared" si="1"/>
        <v>3.5</v>
      </c>
      <c r="N7" s="3">
        <f t="shared" si="2"/>
        <v>7</v>
      </c>
    </row>
    <row r="8" spans="1:14" ht="12.75">
      <c r="A8" s="28"/>
      <c r="B8" s="1"/>
      <c r="C8" s="1"/>
      <c r="D8" s="1"/>
      <c r="E8" s="2"/>
      <c r="F8" s="1"/>
      <c r="G8" s="1"/>
      <c r="H8" s="1"/>
      <c r="I8" s="1"/>
      <c r="J8" s="1"/>
      <c r="K8" s="1"/>
      <c r="L8" s="2" t="e">
        <f t="shared" si="0"/>
        <v>#DIV/0!</v>
      </c>
      <c r="M8" s="2" t="e">
        <f t="shared" si="1"/>
        <v>#DIV/0!</v>
      </c>
      <c r="N8" s="3" t="e">
        <f t="shared" si="2"/>
        <v>#DIV/0!</v>
      </c>
    </row>
    <row r="9" spans="1:14" ht="12.75">
      <c r="A9" s="28" t="s">
        <v>40</v>
      </c>
      <c r="B9" s="1">
        <v>0</v>
      </c>
      <c r="C9" s="1">
        <v>1</v>
      </c>
      <c r="D9" s="1">
        <v>0</v>
      </c>
      <c r="E9" s="2">
        <v>1.67</v>
      </c>
      <c r="F9" s="1">
        <v>3</v>
      </c>
      <c r="G9" s="1">
        <v>9</v>
      </c>
      <c r="H9" s="1">
        <v>7</v>
      </c>
      <c r="I9" s="1">
        <v>4</v>
      </c>
      <c r="J9" s="1">
        <v>2</v>
      </c>
      <c r="K9" s="1">
        <v>3</v>
      </c>
      <c r="L9" s="2">
        <f t="shared" si="0"/>
        <v>29.34131736526946</v>
      </c>
      <c r="M9" s="2">
        <f t="shared" si="1"/>
        <v>16.766467065868266</v>
      </c>
      <c r="N9" s="3">
        <f t="shared" si="2"/>
        <v>12.574850299401199</v>
      </c>
    </row>
    <row r="10" spans="1:14" ht="12.75">
      <c r="A10" s="30"/>
      <c r="B10" s="1"/>
      <c r="C10" s="1"/>
      <c r="D10" s="1"/>
      <c r="E10" s="2"/>
      <c r="F10" s="1"/>
      <c r="G10" s="1"/>
      <c r="H10" s="1"/>
      <c r="I10" s="1"/>
      <c r="J10" s="1"/>
      <c r="K10" s="1"/>
      <c r="L10" s="2" t="e">
        <f t="shared" si="0"/>
        <v>#DIV/0!</v>
      </c>
      <c r="M10" s="2" t="e">
        <f t="shared" si="1"/>
        <v>#DIV/0!</v>
      </c>
      <c r="N10" s="3" t="e">
        <f t="shared" si="2"/>
        <v>#DIV/0!</v>
      </c>
    </row>
    <row r="11" spans="1:14" ht="12.75">
      <c r="A11" s="30"/>
      <c r="B11" s="1"/>
      <c r="C11" s="1"/>
      <c r="D11" s="1"/>
      <c r="E11" s="2"/>
      <c r="F11" s="1"/>
      <c r="G11" s="1"/>
      <c r="H11" s="1"/>
      <c r="I11" s="1"/>
      <c r="J11" s="1"/>
      <c r="K11" s="1"/>
      <c r="L11" s="2" t="e">
        <f t="shared" si="0"/>
        <v>#DIV/0!</v>
      </c>
      <c r="M11" s="2" t="e">
        <f t="shared" si="1"/>
        <v>#DIV/0!</v>
      </c>
      <c r="N11" s="3" t="e">
        <f t="shared" si="2"/>
        <v>#DIV/0!</v>
      </c>
    </row>
    <row r="12" spans="1:14" ht="12.75">
      <c r="A12" s="28"/>
      <c r="B12" s="1"/>
      <c r="C12" s="1"/>
      <c r="D12" s="1"/>
      <c r="E12" s="2"/>
      <c r="F12" s="1"/>
      <c r="G12" s="1"/>
      <c r="H12" s="1"/>
      <c r="I12" s="1"/>
      <c r="J12" s="1"/>
      <c r="K12" s="1"/>
      <c r="L12" s="2" t="e">
        <f>(H12/E12)*7</f>
        <v>#DIV/0!</v>
      </c>
      <c r="M12" s="2" t="e">
        <f>(I12/E12)*7</f>
        <v>#DIV/0!</v>
      </c>
      <c r="N12" s="3" t="e">
        <f>(K12/E12)*7</f>
        <v>#DIV/0!</v>
      </c>
    </row>
    <row r="13" spans="1:14" ht="12.75">
      <c r="A13" s="30"/>
      <c r="B13" s="1"/>
      <c r="C13" s="1"/>
      <c r="D13" s="1"/>
      <c r="E13" s="2"/>
      <c r="F13" s="1"/>
      <c r="G13" s="1"/>
      <c r="H13" s="1"/>
      <c r="I13" s="1"/>
      <c r="J13" s="1"/>
      <c r="K13" s="1"/>
      <c r="L13" s="2" t="e">
        <f>(H13/E13)*7</f>
        <v>#DIV/0!</v>
      </c>
      <c r="M13" s="2" t="e">
        <f>(I13/E13)*7</f>
        <v>#DIV/0!</v>
      </c>
      <c r="N13" s="3" t="e">
        <f>(K13/E13)*7</f>
        <v>#DIV/0!</v>
      </c>
    </row>
    <row r="14" spans="1:14" ht="13.5" thickBot="1">
      <c r="A14" s="31"/>
      <c r="B14" s="14"/>
      <c r="C14" s="14"/>
      <c r="D14" s="14"/>
      <c r="E14" s="15"/>
      <c r="F14" s="14"/>
      <c r="G14" s="14"/>
      <c r="H14" s="14"/>
      <c r="I14" s="14"/>
      <c r="J14" s="14"/>
      <c r="K14" s="14"/>
      <c r="L14" s="15" t="e">
        <f>(H14/E14)*7</f>
        <v>#DIV/0!</v>
      </c>
      <c r="M14" s="15" t="e">
        <f>(I14/E14)*7</f>
        <v>#DIV/0!</v>
      </c>
      <c r="N14" s="16" t="e">
        <f>(K14/E14)*7</f>
        <v>#DIV/0!</v>
      </c>
    </row>
    <row r="15" spans="1:14" ht="13.5" thickBot="1">
      <c r="A15" s="17" t="s">
        <v>14</v>
      </c>
      <c r="B15" s="18">
        <f aca="true" t="shared" si="3" ref="B15:K15">SUM(B4:B14)</f>
        <v>0</v>
      </c>
      <c r="C15" s="18">
        <f t="shared" si="3"/>
        <v>2</v>
      </c>
      <c r="D15" s="18">
        <f t="shared" si="3"/>
        <v>0</v>
      </c>
      <c r="E15" s="18">
        <f t="shared" si="3"/>
        <v>13</v>
      </c>
      <c r="F15" s="18">
        <f t="shared" si="3"/>
        <v>13</v>
      </c>
      <c r="G15" s="18">
        <f t="shared" si="3"/>
        <v>12</v>
      </c>
      <c r="H15" s="18">
        <f t="shared" si="3"/>
        <v>9</v>
      </c>
      <c r="I15" s="18">
        <f t="shared" si="3"/>
        <v>10</v>
      </c>
      <c r="J15" s="18">
        <f t="shared" si="3"/>
        <v>2</v>
      </c>
      <c r="K15" s="18">
        <f t="shared" si="3"/>
        <v>15</v>
      </c>
      <c r="L15" s="19">
        <f>(H15/E15)*7</f>
        <v>4.846153846153846</v>
      </c>
      <c r="M15" s="19">
        <f>(I15/E15)*7</f>
        <v>5.384615384615385</v>
      </c>
      <c r="N15" s="20">
        <f>(K15/E15)*7</f>
        <v>8.076923076923077</v>
      </c>
    </row>
    <row r="17" ht="12.75">
      <c r="A17" s="32" t="s">
        <v>33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17.7109375" style="40" bestFit="1" customWidth="1"/>
    <col min="2" max="2" width="8.7109375" style="41" customWidth="1"/>
    <col min="3" max="5" width="4.7109375" style="40" customWidth="1"/>
    <col min="6" max="6" width="7.57421875" style="40" bestFit="1" customWidth="1"/>
    <col min="7" max="12" width="4.7109375" style="40" customWidth="1"/>
    <col min="13" max="15" width="6.7109375" style="40" customWidth="1"/>
    <col min="16" max="16384" width="9.140625" style="40" customWidth="1"/>
  </cols>
  <sheetData>
    <row r="1" spans="1:15" ht="18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ht="13.5" thickBot="1"/>
    <row r="3" spans="1:15" ht="13.5" thickBot="1">
      <c r="A3" s="50" t="s">
        <v>0</v>
      </c>
      <c r="B3" s="51" t="s">
        <v>15</v>
      </c>
      <c r="C3" s="52" t="s">
        <v>7</v>
      </c>
      <c r="D3" s="52" t="s">
        <v>8</v>
      </c>
      <c r="E3" s="52" t="s">
        <v>9</v>
      </c>
      <c r="F3" s="52" t="s">
        <v>1</v>
      </c>
      <c r="G3" s="52" t="s">
        <v>4</v>
      </c>
      <c r="H3" s="52" t="s">
        <v>5</v>
      </c>
      <c r="I3" s="52" t="s">
        <v>6</v>
      </c>
      <c r="J3" s="52" t="s">
        <v>2</v>
      </c>
      <c r="K3" s="52" t="s">
        <v>10</v>
      </c>
      <c r="L3" s="52" t="s">
        <v>3</v>
      </c>
      <c r="M3" s="52" t="s">
        <v>11</v>
      </c>
      <c r="N3" s="52" t="s">
        <v>12</v>
      </c>
      <c r="O3" s="53" t="s">
        <v>13</v>
      </c>
    </row>
    <row r="4" spans="1:15" ht="12.75">
      <c r="A4" s="44" t="s">
        <v>54</v>
      </c>
      <c r="B4" s="49" t="s">
        <v>71</v>
      </c>
      <c r="C4" s="46">
        <f>SUM(Season!C4:C5)</f>
        <v>4</v>
      </c>
      <c r="D4" s="46">
        <f>SUM(Season!D4:D5)</f>
        <v>1</v>
      </c>
      <c r="E4" s="46">
        <f>SUM(Season!E4:E5)</f>
        <v>0</v>
      </c>
      <c r="F4" s="46">
        <f>SUM(Season!F4:F5)</f>
        <v>34</v>
      </c>
      <c r="G4" s="46">
        <f>SUM(Season!G4:G5)</f>
        <v>39</v>
      </c>
      <c r="H4" s="46">
        <f>SUM(Season!H4:H5)</f>
        <v>31</v>
      </c>
      <c r="I4" s="46">
        <f>SUM(Season!I4:I5)</f>
        <v>23</v>
      </c>
      <c r="J4" s="46">
        <f>SUM(Season!J4:J5)</f>
        <v>23</v>
      </c>
      <c r="K4" s="46">
        <f>SUM(Season!K4:K5)</f>
        <v>0</v>
      </c>
      <c r="L4" s="46">
        <f>SUM(Season!L4:L5)</f>
        <v>27</v>
      </c>
      <c r="M4" s="47">
        <f>(I4/F4)*7</f>
        <v>4.735294117647059</v>
      </c>
      <c r="N4" s="47">
        <f>(J4/F4)*7</f>
        <v>4.735294117647059</v>
      </c>
      <c r="O4" s="48">
        <f aca="true" t="shared" si="0" ref="O4:O30">(L4/F4)*7</f>
        <v>5.5588235294117645</v>
      </c>
    </row>
    <row r="5" spans="1:15" ht="12.75">
      <c r="A5" s="44" t="s">
        <v>55</v>
      </c>
      <c r="B5" s="49" t="s">
        <v>57</v>
      </c>
      <c r="C5" s="46">
        <f>Season!C6</f>
        <v>0</v>
      </c>
      <c r="D5" s="46">
        <f>Season!D6</f>
        <v>0</v>
      </c>
      <c r="E5" s="46" t="str">
        <f>Season!E6</f>
        <v>*</v>
      </c>
      <c r="F5" s="47">
        <f>Season!F6</f>
        <v>0.33</v>
      </c>
      <c r="G5" s="46">
        <f>Season!G6</f>
        <v>0</v>
      </c>
      <c r="H5" s="46">
        <f>Season!H6</f>
        <v>0</v>
      </c>
      <c r="I5" s="46">
        <f>Season!I6</f>
        <v>0</v>
      </c>
      <c r="J5" s="46">
        <f>Season!J6</f>
        <v>0</v>
      </c>
      <c r="K5" s="46" t="str">
        <f>Season!K6</f>
        <v>*</v>
      </c>
      <c r="L5" s="46">
        <f>Season!L6</f>
        <v>0</v>
      </c>
      <c r="M5" s="37">
        <f>(I5/F5)*7</f>
        <v>0</v>
      </c>
      <c r="N5" s="37">
        <f>(J5/F5)*7</f>
        <v>0</v>
      </c>
      <c r="O5" s="38">
        <f t="shared" si="0"/>
        <v>0</v>
      </c>
    </row>
    <row r="6" spans="1:15" ht="12.75">
      <c r="A6" s="44" t="s">
        <v>83</v>
      </c>
      <c r="B6" s="49" t="s">
        <v>96</v>
      </c>
      <c r="C6" s="46">
        <f>SUM(Season!C7:C8)</f>
        <v>7</v>
      </c>
      <c r="D6" s="46">
        <f>SUM(Season!D7:D8)</f>
        <v>0</v>
      </c>
      <c r="E6" s="74">
        <f>SUM(Season!E7:E8)</f>
        <v>1</v>
      </c>
      <c r="F6" s="46">
        <f>SUM(Season!F7:F8)</f>
        <v>35.66</v>
      </c>
      <c r="G6" s="46">
        <f>SUM(Season!G7:G8)</f>
        <v>38</v>
      </c>
      <c r="H6" s="46">
        <f>SUM(Season!H7:H8)</f>
        <v>18</v>
      </c>
      <c r="I6" s="46">
        <f>SUM(Season!I7:I8)</f>
        <v>18</v>
      </c>
      <c r="J6" s="46">
        <f>SUM(Season!J7:J8)</f>
        <v>18</v>
      </c>
      <c r="K6" s="46">
        <f>SUM(Season!K7:K8)</f>
        <v>0</v>
      </c>
      <c r="L6" s="46">
        <f>SUM(Season!L7:L8)</f>
        <v>34</v>
      </c>
      <c r="M6" s="37">
        <f>(I6/F6)*7</f>
        <v>3.5333707234997203</v>
      </c>
      <c r="N6" s="37">
        <f>(J6/F6)*7</f>
        <v>3.5333707234997203</v>
      </c>
      <c r="O6" s="38">
        <f t="shared" si="0"/>
        <v>6.674144699943915</v>
      </c>
    </row>
    <row r="7" spans="1:15" ht="12.75">
      <c r="A7" s="44" t="s">
        <v>58</v>
      </c>
      <c r="B7" s="49" t="s">
        <v>86</v>
      </c>
      <c r="C7" s="46">
        <f>SUM(Season!C9:C11)</f>
        <v>3</v>
      </c>
      <c r="D7" s="46">
        <f>SUM(Season!D9:D11)</f>
        <v>0</v>
      </c>
      <c r="E7" s="46">
        <f>SUM(Season!E9:E11)</f>
        <v>0</v>
      </c>
      <c r="F7" s="46">
        <f>SUM(Season!F9:F11)</f>
        <v>17</v>
      </c>
      <c r="G7" s="46">
        <f>SUM(Season!G9:G11)</f>
        <v>16</v>
      </c>
      <c r="H7" s="46">
        <f>SUM(Season!H9:H11)</f>
        <v>12</v>
      </c>
      <c r="I7" s="46">
        <f>SUM(Season!I9:I11)</f>
        <v>9</v>
      </c>
      <c r="J7" s="46">
        <f>SUM(Season!J9:J11)</f>
        <v>23</v>
      </c>
      <c r="K7" s="46">
        <f>SUM(Season!K9:K11)</f>
        <v>0</v>
      </c>
      <c r="L7" s="46">
        <f>SUM(Season!L9:L11)</f>
        <v>19</v>
      </c>
      <c r="M7" s="37">
        <f>(I7/F7)*7</f>
        <v>3.7058823529411766</v>
      </c>
      <c r="N7" s="37">
        <f>(J7/F7)*7</f>
        <v>9.470588235294118</v>
      </c>
      <c r="O7" s="38">
        <f t="shared" si="0"/>
        <v>7.8235294117647065</v>
      </c>
    </row>
    <row r="8" spans="1:15" ht="12.75">
      <c r="A8" s="44" t="s">
        <v>84</v>
      </c>
      <c r="B8" s="49" t="s">
        <v>96</v>
      </c>
      <c r="C8" s="46">
        <f>SUM(Season!C12:C13)</f>
        <v>0</v>
      </c>
      <c r="D8" s="46">
        <f>SUM(Season!D12:D13)</f>
        <v>0</v>
      </c>
      <c r="E8" s="46">
        <f>SUM(Season!E12:E13)</f>
        <v>0</v>
      </c>
      <c r="F8" s="46">
        <f>SUM(Season!F12:F13)</f>
        <v>2</v>
      </c>
      <c r="G8" s="46">
        <f>SUM(Season!G12:G13)</f>
        <v>0</v>
      </c>
      <c r="H8" s="46">
        <f>SUM(Season!H12:H13)</f>
        <v>0</v>
      </c>
      <c r="I8" s="46">
        <f>SUM(Season!I12:I13)</f>
        <v>0</v>
      </c>
      <c r="J8" s="46">
        <f>SUM(Season!J12:J13)</f>
        <v>1</v>
      </c>
      <c r="K8" s="46">
        <f>SUM(Season!K12:K13)</f>
        <v>0</v>
      </c>
      <c r="L8" s="46">
        <f>SUM(Season!L12:L13)</f>
        <v>3</v>
      </c>
      <c r="M8" s="37">
        <f>(I8/F8)*7</f>
        <v>0</v>
      </c>
      <c r="N8" s="37">
        <f>(J8/F8)*7</f>
        <v>3.5</v>
      </c>
      <c r="O8" s="38">
        <f t="shared" si="0"/>
        <v>10.5</v>
      </c>
    </row>
    <row r="9" spans="1:15" ht="12.75">
      <c r="A9" s="44" t="s">
        <v>30</v>
      </c>
      <c r="B9" s="45" t="s">
        <v>16</v>
      </c>
      <c r="C9" s="46">
        <f>Season!C14</f>
        <v>0</v>
      </c>
      <c r="D9" s="46">
        <f>Season!D14</f>
        <v>0</v>
      </c>
      <c r="E9" s="46">
        <f>Season!E14</f>
        <v>0</v>
      </c>
      <c r="F9" s="47">
        <f>Season!F14</f>
        <v>5.33</v>
      </c>
      <c r="G9" s="46">
        <f>Season!G14</f>
        <v>3</v>
      </c>
      <c r="H9" s="46">
        <f>Season!H14</f>
        <v>0</v>
      </c>
      <c r="I9" s="46">
        <f>Season!I14</f>
        <v>0</v>
      </c>
      <c r="J9" s="46">
        <f>Season!J14</f>
        <v>3</v>
      </c>
      <c r="K9" s="46">
        <f>Season!K14</f>
        <v>0</v>
      </c>
      <c r="L9" s="46">
        <f>Season!L14</f>
        <v>6</v>
      </c>
      <c r="M9" s="47">
        <f aca="true" t="shared" si="1" ref="M9:M30">(I9/F9)*7</f>
        <v>0</v>
      </c>
      <c r="N9" s="47">
        <f aca="true" t="shared" si="2" ref="N9:N30">(J9/F9)*7</f>
        <v>3.9399624765478425</v>
      </c>
      <c r="O9" s="48">
        <f t="shared" si="0"/>
        <v>7.879924953095685</v>
      </c>
    </row>
    <row r="10" spans="1:15" ht="12.75">
      <c r="A10" s="30" t="s">
        <v>45</v>
      </c>
      <c r="B10" s="35" t="s">
        <v>87</v>
      </c>
      <c r="C10" s="36">
        <f>SUM(Season!C15:C18)</f>
        <v>10</v>
      </c>
      <c r="D10" s="36">
        <f>SUM(Season!D15:D18)</f>
        <v>0</v>
      </c>
      <c r="E10" s="36">
        <f>SUM(Season!E15:E18)</f>
        <v>0</v>
      </c>
      <c r="F10" s="36">
        <f>SUM(Season!F15:F18)</f>
        <v>76.33</v>
      </c>
      <c r="G10" s="36">
        <f>SUM(Season!G15:G18)</f>
        <v>50</v>
      </c>
      <c r="H10" s="36">
        <f>SUM(Season!H15:H18)</f>
        <v>20</v>
      </c>
      <c r="I10" s="36">
        <f>SUM(Season!I15:I18)</f>
        <v>14</v>
      </c>
      <c r="J10" s="36">
        <f>SUM(Season!J15:J18)</f>
        <v>22</v>
      </c>
      <c r="K10" s="36">
        <f>SUM(Season!K15:K18)</f>
        <v>0</v>
      </c>
      <c r="L10" s="36">
        <f>SUM(Season!L15:L18)</f>
        <v>60</v>
      </c>
      <c r="M10" s="72">
        <f t="shared" si="1"/>
        <v>1.2838988602122363</v>
      </c>
      <c r="N10" s="72">
        <f t="shared" si="2"/>
        <v>2.0175553517620854</v>
      </c>
      <c r="O10" s="38">
        <f t="shared" si="0"/>
        <v>5.502423686623871</v>
      </c>
    </row>
    <row r="11" spans="1:15" ht="12.75">
      <c r="A11" s="30" t="s">
        <v>31</v>
      </c>
      <c r="B11" s="35" t="s">
        <v>16</v>
      </c>
      <c r="C11" s="36">
        <f>Season!C19</f>
        <v>0</v>
      </c>
      <c r="D11" s="36">
        <f>Season!D19</f>
        <v>1</v>
      </c>
      <c r="E11" s="36">
        <f>Season!E19</f>
        <v>0</v>
      </c>
      <c r="F11" s="37">
        <f>Season!F19</f>
        <v>6</v>
      </c>
      <c r="G11" s="36">
        <f>Season!G19</f>
        <v>7</v>
      </c>
      <c r="H11" s="36">
        <f>Season!H19</f>
        <v>3</v>
      </c>
      <c r="I11" s="36">
        <f>Season!I19</f>
        <v>2</v>
      </c>
      <c r="J11" s="36">
        <f>Season!J19</f>
        <v>3</v>
      </c>
      <c r="K11" s="36">
        <f>Season!K19</f>
        <v>0</v>
      </c>
      <c r="L11" s="36">
        <f>Season!L19</f>
        <v>6</v>
      </c>
      <c r="M11" s="37">
        <f t="shared" si="1"/>
        <v>2.333333333333333</v>
      </c>
      <c r="N11" s="37">
        <f t="shared" si="2"/>
        <v>3.5</v>
      </c>
      <c r="O11" s="38">
        <f t="shared" si="0"/>
        <v>7</v>
      </c>
    </row>
    <row r="12" spans="1:15" ht="12.75">
      <c r="A12" s="30" t="s">
        <v>92</v>
      </c>
      <c r="B12" s="35" t="s">
        <v>95</v>
      </c>
      <c r="C12" s="36">
        <f>Season!C20</f>
        <v>3</v>
      </c>
      <c r="D12" s="36">
        <f>Season!D20</f>
        <v>0</v>
      </c>
      <c r="E12" s="36">
        <f>Season!E20</f>
        <v>0</v>
      </c>
      <c r="F12" s="36">
        <f>Season!F20</f>
        <v>15</v>
      </c>
      <c r="G12" s="36">
        <f>Season!G20</f>
        <v>18</v>
      </c>
      <c r="H12" s="36">
        <f>Season!H20</f>
        <v>13</v>
      </c>
      <c r="I12" s="36">
        <f>Season!I20</f>
        <v>6</v>
      </c>
      <c r="J12" s="36">
        <f>Season!J20</f>
        <v>2</v>
      </c>
      <c r="K12" s="36" t="str">
        <f>Season!K20</f>
        <v>*</v>
      </c>
      <c r="L12" s="36">
        <f>Season!L20</f>
        <v>24</v>
      </c>
      <c r="M12" s="37">
        <f>(I12/F12)*7</f>
        <v>2.8000000000000003</v>
      </c>
      <c r="N12" s="37">
        <f>(J12/F12)*7</f>
        <v>0.9333333333333333</v>
      </c>
      <c r="O12" s="38">
        <f>(L12/F12)*7</f>
        <v>11.200000000000001</v>
      </c>
    </row>
    <row r="13" spans="1:15" ht="12.75">
      <c r="A13" s="30" t="s">
        <v>39</v>
      </c>
      <c r="B13" s="35" t="s">
        <v>59</v>
      </c>
      <c r="C13" s="36">
        <f>SUM(Season!C21:C23)</f>
        <v>8</v>
      </c>
      <c r="D13" s="36">
        <f>SUM(Season!D21:D23)</f>
        <v>1</v>
      </c>
      <c r="E13" s="36">
        <f>SUM(Season!E21:E23)</f>
        <v>0</v>
      </c>
      <c r="F13" s="37">
        <f>SUM(Season!F21:F23)</f>
        <v>64</v>
      </c>
      <c r="G13" s="71">
        <f>SUM(Season!G21:G23)</f>
        <v>62</v>
      </c>
      <c r="H13" s="36">
        <f>SUM(Season!H21:H23)</f>
        <v>29</v>
      </c>
      <c r="I13" s="36">
        <f>SUM(Season!I21:I23)</f>
        <v>25</v>
      </c>
      <c r="J13" s="36">
        <f>SUM(Season!J21:J23)</f>
        <v>16</v>
      </c>
      <c r="K13" s="36">
        <f>SUM(Season!K21:K23)</f>
        <v>3</v>
      </c>
      <c r="L13" s="36">
        <f>SUM(Season!L21:L23)</f>
        <v>50</v>
      </c>
      <c r="M13" s="37">
        <f t="shared" si="1"/>
        <v>2.734375</v>
      </c>
      <c r="N13" s="72">
        <f t="shared" si="2"/>
        <v>1.75</v>
      </c>
      <c r="O13" s="38">
        <f t="shared" si="0"/>
        <v>5.46875</v>
      </c>
    </row>
    <row r="14" spans="1:15" ht="12.75">
      <c r="A14" s="30" t="s">
        <v>40</v>
      </c>
      <c r="B14" s="35" t="s">
        <v>51</v>
      </c>
      <c r="C14" s="36">
        <f>SUM(Season!C24:C26)</f>
        <v>6</v>
      </c>
      <c r="D14" s="36">
        <f>SUM(Season!D24:D26)</f>
        <v>2</v>
      </c>
      <c r="E14" s="36">
        <f>SUM(Season!E24:E26)</f>
        <v>0</v>
      </c>
      <c r="F14" s="37">
        <f>SUM(Season!F24:F26)</f>
        <v>49.67</v>
      </c>
      <c r="G14" s="36">
        <f>SUM(Season!G24:G26)</f>
        <v>48</v>
      </c>
      <c r="H14" s="36">
        <f>SUM(Season!H24:H26)</f>
        <v>35</v>
      </c>
      <c r="I14" s="71">
        <f>SUM(Season!I24:I26)</f>
        <v>29</v>
      </c>
      <c r="J14" s="36">
        <f>SUM(Season!J24:J26)</f>
        <v>23</v>
      </c>
      <c r="K14" s="36">
        <f>SUM(Season!K24:K26)</f>
        <v>5</v>
      </c>
      <c r="L14" s="36">
        <f>SUM(Season!L24:L26)</f>
        <v>59</v>
      </c>
      <c r="M14" s="37">
        <f t="shared" si="1"/>
        <v>4.086974028588685</v>
      </c>
      <c r="N14" s="37">
        <f t="shared" si="2"/>
        <v>3.2413931950875776</v>
      </c>
      <c r="O14" s="73">
        <f t="shared" si="0"/>
        <v>8.31487819609422</v>
      </c>
    </row>
    <row r="15" spans="1:15" ht="12.75">
      <c r="A15" s="30" t="s">
        <v>67</v>
      </c>
      <c r="B15" s="35" t="s">
        <v>97</v>
      </c>
      <c r="C15" s="71">
        <f>SUM(Season!C27:C30)</f>
        <v>11</v>
      </c>
      <c r="D15" s="36">
        <f>SUM(Season!D27:D30)</f>
        <v>1</v>
      </c>
      <c r="E15" s="71">
        <f>SUM(Season!E27:E30)</f>
        <v>1</v>
      </c>
      <c r="F15" s="71">
        <f>SUM(Season!F27:F30)</f>
        <v>92.33</v>
      </c>
      <c r="G15" s="36">
        <f>SUM(Season!G27:G30)</f>
        <v>80</v>
      </c>
      <c r="H15" s="36">
        <f>SUM(Season!H27:H30)</f>
        <v>33</v>
      </c>
      <c r="I15" s="71">
        <f>SUM(Season!I27:I30)</f>
        <v>26</v>
      </c>
      <c r="J15" s="71">
        <f>SUM(Season!J27:J30)</f>
        <v>38</v>
      </c>
      <c r="K15" s="36">
        <f>SUM(Season!K27:K30)</f>
        <v>1</v>
      </c>
      <c r="L15" s="71">
        <f>SUM(Season!L27:L30)</f>
        <v>78</v>
      </c>
      <c r="M15" s="72">
        <f>(I15/F15)*7</f>
        <v>1.9711902956785443</v>
      </c>
      <c r="N15" s="37">
        <f>(J15/F15)*7</f>
        <v>2.880970432145565</v>
      </c>
      <c r="O15" s="38">
        <f t="shared" si="0"/>
        <v>5.9135708870356325</v>
      </c>
    </row>
    <row r="16" spans="1:15" ht="12.75">
      <c r="A16" s="30" t="s">
        <v>41</v>
      </c>
      <c r="B16" s="35" t="s">
        <v>32</v>
      </c>
      <c r="C16" s="36">
        <f>Season!C31</f>
        <v>5</v>
      </c>
      <c r="D16" s="36">
        <f>Season!D31</f>
        <v>0</v>
      </c>
      <c r="E16" s="36">
        <f>Season!E31</f>
        <v>0</v>
      </c>
      <c r="F16" s="37">
        <f>Season!F31</f>
        <v>28</v>
      </c>
      <c r="G16" s="36">
        <f>Season!G31</f>
        <v>22</v>
      </c>
      <c r="H16" s="36">
        <f>Season!H31</f>
        <v>9</v>
      </c>
      <c r="I16" s="36">
        <f>Season!I31</f>
        <v>9</v>
      </c>
      <c r="J16" s="36">
        <f>Season!J31</f>
        <v>12</v>
      </c>
      <c r="K16" s="36">
        <f>Season!K31</f>
        <v>0</v>
      </c>
      <c r="L16" s="36">
        <f>Season!L31</f>
        <v>34</v>
      </c>
      <c r="M16" s="37">
        <f t="shared" si="1"/>
        <v>2.25</v>
      </c>
      <c r="N16" s="37">
        <f t="shared" si="2"/>
        <v>3</v>
      </c>
      <c r="O16" s="38">
        <f t="shared" si="0"/>
        <v>8.5</v>
      </c>
    </row>
    <row r="17" spans="1:15" ht="12.75">
      <c r="A17" s="30" t="s">
        <v>47</v>
      </c>
      <c r="B17" s="35" t="s">
        <v>80</v>
      </c>
      <c r="C17" s="71">
        <f>SUM(Season!C32:C35)</f>
        <v>13</v>
      </c>
      <c r="D17" s="36">
        <f>SUM(Season!D32:D35)</f>
        <v>2</v>
      </c>
      <c r="E17" s="71">
        <f>SUM(Season!E32:E35)</f>
        <v>2</v>
      </c>
      <c r="F17" s="71">
        <f>SUM(Season!F32:F35)</f>
        <v>80.33</v>
      </c>
      <c r="G17" s="36">
        <f>SUM(Season!G32:G35)</f>
        <v>56</v>
      </c>
      <c r="H17" s="36">
        <f>SUM(Season!H32:H35)</f>
        <v>28</v>
      </c>
      <c r="I17" s="36">
        <f>SUM(Season!I32:I35)</f>
        <v>23</v>
      </c>
      <c r="J17" s="36">
        <f>SUM(Season!J32:J35)</f>
        <v>27</v>
      </c>
      <c r="K17" s="36">
        <f>SUM(Season!K32:K35)</f>
        <v>3</v>
      </c>
      <c r="L17" s="71">
        <f>SUM(Season!L32:L35)</f>
        <v>79</v>
      </c>
      <c r="M17" s="72">
        <f t="shared" si="1"/>
        <v>2.004232540769326</v>
      </c>
      <c r="N17" s="72">
        <f t="shared" si="2"/>
        <v>2.3527947217726877</v>
      </c>
      <c r="O17" s="73">
        <f t="shared" si="0"/>
        <v>6.884103074816383</v>
      </c>
    </row>
    <row r="18" spans="1:15" ht="12.75">
      <c r="A18" s="30" t="s">
        <v>42</v>
      </c>
      <c r="B18" s="35" t="s">
        <v>59</v>
      </c>
      <c r="C18" s="36">
        <f>SUM(Season!C36:C38)</f>
        <v>5</v>
      </c>
      <c r="D18" s="36">
        <f>SUM(Season!D36:D38)</f>
        <v>1</v>
      </c>
      <c r="E18" s="36">
        <f>SUM(Season!E36:E38)</f>
        <v>0</v>
      </c>
      <c r="F18" s="37">
        <f>SUM(Season!F36:F38)</f>
        <v>48.33</v>
      </c>
      <c r="G18" s="36">
        <f>SUM(Season!G36:G38)</f>
        <v>32</v>
      </c>
      <c r="H18" s="36">
        <f>SUM(Season!H36:H38)</f>
        <v>27</v>
      </c>
      <c r="I18" s="36">
        <f>SUM(Season!I36:I38)</f>
        <v>22</v>
      </c>
      <c r="J18" s="36">
        <f>SUM(Season!J36:J38)</f>
        <v>17</v>
      </c>
      <c r="K18" s="36">
        <f>SUM(Season!K36:K38)</f>
        <v>5</v>
      </c>
      <c r="L18" s="36">
        <f>SUM(Season!L36:L38)</f>
        <v>38</v>
      </c>
      <c r="M18" s="37">
        <f t="shared" si="1"/>
        <v>3.186426650113801</v>
      </c>
      <c r="N18" s="72">
        <f t="shared" si="2"/>
        <v>2.462238775087937</v>
      </c>
      <c r="O18" s="38">
        <f t="shared" si="0"/>
        <v>5.503827850196565</v>
      </c>
    </row>
    <row r="19" spans="1:15" ht="12.75">
      <c r="A19" s="30" t="s">
        <v>93</v>
      </c>
      <c r="B19" s="35" t="s">
        <v>95</v>
      </c>
      <c r="C19" s="36">
        <f>Season!C39</f>
        <v>3</v>
      </c>
      <c r="D19" s="36">
        <f>Season!D39</f>
        <v>2</v>
      </c>
      <c r="E19" s="36">
        <f>Season!E39</f>
        <v>0</v>
      </c>
      <c r="F19" s="36">
        <f>Season!F39</f>
        <v>33</v>
      </c>
      <c r="G19" s="36">
        <f>Season!G39</f>
        <v>27</v>
      </c>
      <c r="H19" s="36">
        <f>Season!H39</f>
        <v>12</v>
      </c>
      <c r="I19" s="36">
        <f>Season!I39</f>
        <v>9</v>
      </c>
      <c r="J19" s="36">
        <f>Season!J39</f>
        <v>5</v>
      </c>
      <c r="K19" s="36" t="str">
        <f>Season!K39</f>
        <v>*</v>
      </c>
      <c r="L19" s="36">
        <f>Season!L39</f>
        <v>26</v>
      </c>
      <c r="M19" s="37">
        <f aca="true" t="shared" si="3" ref="M19:M25">(I19/F19)*7</f>
        <v>1.909090909090909</v>
      </c>
      <c r="N19" s="37">
        <f aca="true" t="shared" si="4" ref="N19:N25">(J19/F19)*7</f>
        <v>1.0606060606060606</v>
      </c>
      <c r="O19" s="38">
        <f>(L19/F19)*7</f>
        <v>5.515151515151515</v>
      </c>
    </row>
    <row r="20" spans="1:15" ht="12.75">
      <c r="A20" s="30" t="s">
        <v>68</v>
      </c>
      <c r="B20" s="35" t="s">
        <v>88</v>
      </c>
      <c r="C20" s="71">
        <f>SUM(Season!C40:C42)</f>
        <v>14</v>
      </c>
      <c r="D20" s="36">
        <f>SUM(Season!D40:D42)</f>
        <v>3</v>
      </c>
      <c r="E20" s="36">
        <f>SUM(Season!E40:E42)</f>
        <v>0</v>
      </c>
      <c r="F20" s="71">
        <f>SUM(Season!F40:F42)</f>
        <v>96.67</v>
      </c>
      <c r="G20" s="71">
        <f>SUM(Season!G40:G42)</f>
        <v>82</v>
      </c>
      <c r="H20" s="36">
        <f>SUM(Season!H40:H42)</f>
        <v>33</v>
      </c>
      <c r="I20" s="71">
        <f>SUM(Season!I40:I42)</f>
        <v>28</v>
      </c>
      <c r="J20" s="36">
        <f>SUM(Season!J40:J42)</f>
        <v>37</v>
      </c>
      <c r="K20" s="36">
        <f>SUM(Season!K40:K42)</f>
        <v>0</v>
      </c>
      <c r="L20" s="71">
        <f>SUM(Season!L40:L42)</f>
        <v>85</v>
      </c>
      <c r="M20" s="72">
        <f t="shared" si="3"/>
        <v>2.0275162925416366</v>
      </c>
      <c r="N20" s="72">
        <f t="shared" si="4"/>
        <v>2.6792179580014484</v>
      </c>
      <c r="O20" s="73">
        <f t="shared" si="0"/>
        <v>6.15496017378711</v>
      </c>
    </row>
    <row r="21" spans="1:15" ht="12.75">
      <c r="A21" s="30" t="s">
        <v>82</v>
      </c>
      <c r="B21" s="35" t="s">
        <v>96</v>
      </c>
      <c r="C21" s="36">
        <f>SUM(Season!C43:C44)</f>
        <v>8</v>
      </c>
      <c r="D21" s="36">
        <f>SUM(Season!D43:D44)</f>
        <v>3</v>
      </c>
      <c r="E21" s="71">
        <f>SUM(Season!E43:E44)</f>
        <v>1</v>
      </c>
      <c r="F21" s="36">
        <f>SUM(Season!F43:F44)</f>
        <v>73.33</v>
      </c>
      <c r="G21" s="71">
        <f>SUM(Season!G43:G44)</f>
        <v>64</v>
      </c>
      <c r="H21" s="36">
        <f>SUM(Season!H43:H44)</f>
        <v>35</v>
      </c>
      <c r="I21" s="71">
        <f>SUM(Season!I43:I44)</f>
        <v>29</v>
      </c>
      <c r="J21" s="71">
        <f>SUM(Season!J43:J44)</f>
        <v>41</v>
      </c>
      <c r="K21" s="36">
        <f>SUM(Season!K43:K44)</f>
        <v>1</v>
      </c>
      <c r="L21" s="36">
        <f>SUM(Season!L43:L44)</f>
        <v>50</v>
      </c>
      <c r="M21" s="37">
        <f t="shared" si="3"/>
        <v>2.7683076503477433</v>
      </c>
      <c r="N21" s="37">
        <f t="shared" si="4"/>
        <v>3.9138142642847407</v>
      </c>
      <c r="O21" s="38">
        <f t="shared" si="0"/>
        <v>4.772944224737488</v>
      </c>
    </row>
    <row r="22" spans="1:15" ht="12.75">
      <c r="A22" s="30" t="s">
        <v>94</v>
      </c>
      <c r="B22" s="35" t="s">
        <v>95</v>
      </c>
      <c r="C22" s="36">
        <f>Season!C45</f>
        <v>3</v>
      </c>
      <c r="D22" s="36">
        <f>Season!D45</f>
        <v>1</v>
      </c>
      <c r="E22" s="36">
        <f>Season!E45</f>
        <v>0</v>
      </c>
      <c r="F22" s="36">
        <f>Season!F45</f>
        <v>16.67</v>
      </c>
      <c r="G22" s="36">
        <f>Season!G45</f>
        <v>18</v>
      </c>
      <c r="H22" s="36">
        <f>Season!H45</f>
        <v>10</v>
      </c>
      <c r="I22" s="36">
        <f>Season!I45</f>
        <v>5</v>
      </c>
      <c r="J22" s="36">
        <f>Season!J45</f>
        <v>7</v>
      </c>
      <c r="K22" s="36" t="str">
        <f>Season!K45</f>
        <v>*</v>
      </c>
      <c r="L22" s="36">
        <f>Season!L45</f>
        <v>20</v>
      </c>
      <c r="M22" s="37">
        <f t="shared" si="3"/>
        <v>2.099580083983203</v>
      </c>
      <c r="N22" s="37">
        <f t="shared" si="4"/>
        <v>2.9394121175764845</v>
      </c>
      <c r="O22" s="38">
        <f>(L22/F22)*7</f>
        <v>8.398320335932812</v>
      </c>
    </row>
    <row r="23" spans="1:15" ht="12.75">
      <c r="A23" s="30" t="s">
        <v>56</v>
      </c>
      <c r="B23" s="35" t="s">
        <v>89</v>
      </c>
      <c r="C23" s="71">
        <f>SUM(Season!C46:C49)</f>
        <v>12</v>
      </c>
      <c r="D23" s="36">
        <f>SUM(Season!D46:D49)</f>
        <v>6</v>
      </c>
      <c r="E23" s="36">
        <f>SUM(Season!E46:E49)</f>
        <v>0</v>
      </c>
      <c r="F23" s="71">
        <f>SUM(Season!F46:F49)</f>
        <v>107.01</v>
      </c>
      <c r="G23" s="71">
        <f>SUM(Season!G46:G49)</f>
        <v>79</v>
      </c>
      <c r="H23" s="36">
        <f>SUM(Season!H46:H49)</f>
        <v>51</v>
      </c>
      <c r="I23" s="71">
        <f>SUM(Season!I46:I49)</f>
        <v>40</v>
      </c>
      <c r="J23" s="71">
        <f>SUM(Season!J46:J49)</f>
        <v>72</v>
      </c>
      <c r="K23" s="36">
        <f>SUM(Season!K46:K49)</f>
        <v>3</v>
      </c>
      <c r="L23" s="71">
        <f>SUM(Season!L46:L49)</f>
        <v>80</v>
      </c>
      <c r="M23" s="37">
        <f t="shared" si="3"/>
        <v>2.61657788991683</v>
      </c>
      <c r="N23" s="37">
        <f t="shared" si="4"/>
        <v>4.7098402018502945</v>
      </c>
      <c r="O23" s="38">
        <f t="shared" si="0"/>
        <v>5.23315577983366</v>
      </c>
    </row>
    <row r="24" spans="1:15" ht="12.75">
      <c r="A24" s="30" t="s">
        <v>69</v>
      </c>
      <c r="B24" s="35" t="s">
        <v>88</v>
      </c>
      <c r="C24" s="71">
        <f>SUM(Season!C50:C52)</f>
        <v>11</v>
      </c>
      <c r="D24" s="36">
        <f>SUM(Season!D50:D52)</f>
        <v>1</v>
      </c>
      <c r="E24" s="36">
        <f>SUM(Season!E50:E52)</f>
        <v>0</v>
      </c>
      <c r="F24" s="71">
        <f>SUM(Season!F50:F52)</f>
        <v>86.34</v>
      </c>
      <c r="G24" s="36">
        <f>SUM(Season!G50:G52)</f>
        <v>54</v>
      </c>
      <c r="H24" s="36">
        <f>SUM(Season!H50:H52)</f>
        <v>31</v>
      </c>
      <c r="I24" s="36">
        <f>SUM(Season!I50:I52)</f>
        <v>22</v>
      </c>
      <c r="J24" s="71">
        <f>SUM(Season!J50:J52)</f>
        <v>40</v>
      </c>
      <c r="K24" s="36">
        <f>SUM(Season!K50:K52)</f>
        <v>0</v>
      </c>
      <c r="L24" s="71">
        <f>SUM(Season!L50:L52)</f>
        <v>68</v>
      </c>
      <c r="M24" s="72">
        <f t="shared" si="3"/>
        <v>1.7836460504980307</v>
      </c>
      <c r="N24" s="37">
        <f t="shared" si="4"/>
        <v>3.242992819087329</v>
      </c>
      <c r="O24" s="38">
        <f t="shared" si="0"/>
        <v>5.513087792448459</v>
      </c>
    </row>
    <row r="25" spans="1:15" ht="12.75">
      <c r="A25" s="30" t="s">
        <v>101</v>
      </c>
      <c r="B25" s="35" t="s">
        <v>98</v>
      </c>
      <c r="C25" s="36">
        <f>SUM(Season!C53:C55)</f>
        <v>5</v>
      </c>
      <c r="D25" s="36">
        <f>SUM(Season!D53:D55)</f>
        <v>1</v>
      </c>
      <c r="E25" s="36">
        <f>SUM(Season!E53:E55)</f>
        <v>0</v>
      </c>
      <c r="F25" s="36">
        <f>SUM(Season!F53:F55)</f>
        <v>43.33</v>
      </c>
      <c r="G25" s="36">
        <f>SUM(Season!G53:G55)</f>
        <v>53</v>
      </c>
      <c r="H25" s="36">
        <f>SUM(Season!H53:H55)</f>
        <v>38</v>
      </c>
      <c r="I25" s="36">
        <f>SUM(Season!I53:I55)</f>
        <v>25</v>
      </c>
      <c r="J25" s="71">
        <f>SUM(Season!J53:J55)</f>
        <v>38</v>
      </c>
      <c r="K25" s="36">
        <f>SUM(Season!K53:K55)</f>
        <v>0</v>
      </c>
      <c r="L25" s="36">
        <f>SUM(Season!L53:L55)</f>
        <v>41</v>
      </c>
      <c r="M25" s="37">
        <f t="shared" si="3"/>
        <v>4.038772213247173</v>
      </c>
      <c r="N25" s="37">
        <f t="shared" si="4"/>
        <v>6.138933764135703</v>
      </c>
      <c r="O25" s="73">
        <f t="shared" si="0"/>
        <v>6.623586429725363</v>
      </c>
    </row>
    <row r="26" spans="1:15" ht="12.75">
      <c r="A26" s="30" t="s">
        <v>38</v>
      </c>
      <c r="B26" s="35" t="s">
        <v>50</v>
      </c>
      <c r="C26" s="36">
        <f>SUM(Season!C56:C57)</f>
        <v>6</v>
      </c>
      <c r="D26" s="36">
        <f>SUM(Season!D56:D57)</f>
        <v>1</v>
      </c>
      <c r="E26" s="36">
        <f>SUM(Season!E56:E57)</f>
        <v>0</v>
      </c>
      <c r="F26" s="37">
        <f>SUM(Season!F56:F57)</f>
        <v>42.33</v>
      </c>
      <c r="G26" s="36">
        <f>SUM(Season!G56:G57)</f>
        <v>27</v>
      </c>
      <c r="H26" s="36">
        <f>SUM(Season!H56:H57)</f>
        <v>13</v>
      </c>
      <c r="I26" s="36">
        <f>SUM(Season!I56:I57)</f>
        <v>13</v>
      </c>
      <c r="J26" s="36">
        <f>SUM(Season!J56:J57)</f>
        <v>27</v>
      </c>
      <c r="K26" s="36">
        <f>SUM(Season!K56:K57)</f>
        <v>5</v>
      </c>
      <c r="L26" s="36">
        <f>SUM(Season!L56:L57)</f>
        <v>40</v>
      </c>
      <c r="M26" s="37">
        <f t="shared" si="1"/>
        <v>2.1497755728797543</v>
      </c>
      <c r="N26" s="37">
        <f t="shared" si="2"/>
        <v>4.4649184975194895</v>
      </c>
      <c r="O26" s="73">
        <f t="shared" si="0"/>
        <v>6.614694070399244</v>
      </c>
    </row>
    <row r="27" spans="1:15" ht="12.75">
      <c r="A27" s="30" t="s">
        <v>79</v>
      </c>
      <c r="B27" s="35" t="s">
        <v>90</v>
      </c>
      <c r="C27" s="36">
        <f>SUM(Season!C58:C59)</f>
        <v>0</v>
      </c>
      <c r="D27" s="36">
        <f>SUM(Season!D58:D59)</f>
        <v>0</v>
      </c>
      <c r="E27" s="36">
        <f>SUM(Season!E58:E59)</f>
        <v>0</v>
      </c>
      <c r="F27" s="36">
        <f>SUM(Season!F58:F59)</f>
        <v>2</v>
      </c>
      <c r="G27" s="36">
        <f>SUM(Season!G58:G59)</f>
        <v>2</v>
      </c>
      <c r="H27" s="36">
        <f>SUM(Season!H58:H59)</f>
        <v>2</v>
      </c>
      <c r="I27" s="36">
        <f>SUM(Season!I58:I59)</f>
        <v>2</v>
      </c>
      <c r="J27" s="36">
        <f>SUM(Season!J58:J59)</f>
        <v>3</v>
      </c>
      <c r="K27" s="36">
        <f>SUM(Season!K58:K59)</f>
        <v>0</v>
      </c>
      <c r="L27" s="36">
        <f>SUM(Season!L58:L59)</f>
        <v>2</v>
      </c>
      <c r="M27" s="37">
        <f>(I27/F27)*7</f>
        <v>7</v>
      </c>
      <c r="N27" s="37">
        <f>(J27/F27)*7</f>
        <v>10.5</v>
      </c>
      <c r="O27" s="38">
        <f t="shared" si="0"/>
        <v>7</v>
      </c>
    </row>
    <row r="28" spans="1:15" ht="12.75">
      <c r="A28" s="30" t="s">
        <v>37</v>
      </c>
      <c r="B28" s="35" t="s">
        <v>32</v>
      </c>
      <c r="C28" s="36">
        <f>Season!C60</f>
        <v>0</v>
      </c>
      <c r="D28" s="36">
        <f>Season!D60</f>
        <v>1</v>
      </c>
      <c r="E28" s="36">
        <f>Season!E60</f>
        <v>0</v>
      </c>
      <c r="F28" s="37">
        <f>Season!F60</f>
        <v>7.66</v>
      </c>
      <c r="G28" s="36">
        <f>Season!G60</f>
        <v>6</v>
      </c>
      <c r="H28" s="36">
        <f>Season!H60</f>
        <v>4</v>
      </c>
      <c r="I28" s="36">
        <f>Season!I60</f>
        <v>2</v>
      </c>
      <c r="J28" s="36">
        <f>Season!J60</f>
        <v>7</v>
      </c>
      <c r="K28" s="36">
        <f>Season!K60</f>
        <v>2</v>
      </c>
      <c r="L28" s="36">
        <f>Season!L60</f>
        <v>8</v>
      </c>
      <c r="M28" s="37">
        <f t="shared" si="1"/>
        <v>1.827676240208877</v>
      </c>
      <c r="N28" s="37">
        <f t="shared" si="2"/>
        <v>6.396866840731071</v>
      </c>
      <c r="O28" s="38">
        <f t="shared" si="0"/>
        <v>7.310704960835508</v>
      </c>
    </row>
    <row r="29" spans="1:15" ht="13.5" thickBot="1">
      <c r="A29" s="85" t="s">
        <v>73</v>
      </c>
      <c r="B29" s="77" t="s">
        <v>88</v>
      </c>
      <c r="C29" s="78">
        <f>SUM(Season!C61:C63)</f>
        <v>5</v>
      </c>
      <c r="D29" s="78">
        <f>SUM(Season!D61:D63)</f>
        <v>1</v>
      </c>
      <c r="E29" s="78">
        <f>SUM(Season!E61:E63)</f>
        <v>0</v>
      </c>
      <c r="F29" s="78">
        <f>SUM(Season!F61:F63)</f>
        <v>46.66</v>
      </c>
      <c r="G29" s="78">
        <f>SUM(Season!G61:G63)</f>
        <v>36</v>
      </c>
      <c r="H29" s="78">
        <f>SUM(Season!H61:H63)</f>
        <v>32</v>
      </c>
      <c r="I29" s="78">
        <f>SUM(Season!I61:I63)</f>
        <v>20</v>
      </c>
      <c r="J29" s="78">
        <f>SUM(Season!J61:J63)</f>
        <v>28</v>
      </c>
      <c r="K29" s="78">
        <f>SUM(Season!K61:K63)</f>
        <v>1</v>
      </c>
      <c r="L29" s="78">
        <f>SUM(Season!L61:L63)</f>
        <v>34</v>
      </c>
      <c r="M29" s="79">
        <f>(I29/F29)*7</f>
        <v>3.000428632661809</v>
      </c>
      <c r="N29" s="79">
        <f>(J29/F29)*7</f>
        <v>4.200600085726533</v>
      </c>
      <c r="O29" s="80">
        <f t="shared" si="0"/>
        <v>5.100728675525075</v>
      </c>
    </row>
    <row r="30" spans="1:15" ht="13.5" thickBot="1">
      <c r="A30" s="50" t="s">
        <v>14</v>
      </c>
      <c r="B30" s="51"/>
      <c r="C30" s="52">
        <f aca="true" t="shared" si="5" ref="C30:L30">SUM(C4:C29)</f>
        <v>142</v>
      </c>
      <c r="D30" s="52">
        <f t="shared" si="5"/>
        <v>29</v>
      </c>
      <c r="E30" s="52">
        <f t="shared" si="5"/>
        <v>5</v>
      </c>
      <c r="F30" s="52">
        <f t="shared" si="5"/>
        <v>1109.3100000000002</v>
      </c>
      <c r="G30" s="52">
        <f t="shared" si="5"/>
        <v>919</v>
      </c>
      <c r="H30" s="52">
        <f t="shared" si="5"/>
        <v>519</v>
      </c>
      <c r="I30" s="52">
        <f t="shared" si="5"/>
        <v>401</v>
      </c>
      <c r="J30" s="52">
        <f t="shared" si="5"/>
        <v>533</v>
      </c>
      <c r="K30" s="52">
        <f t="shared" si="5"/>
        <v>29</v>
      </c>
      <c r="L30" s="52">
        <f t="shared" si="5"/>
        <v>971</v>
      </c>
      <c r="M30" s="83">
        <f t="shared" si="1"/>
        <v>2.5304017812874666</v>
      </c>
      <c r="N30" s="83">
        <f t="shared" si="2"/>
        <v>3.363351993581595</v>
      </c>
      <c r="O30" s="84">
        <f t="shared" si="0"/>
        <v>6.127232243466659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r:id="rId1"/>
  <ignoredErrors>
    <ignoredError sqref="B28 B9 B5 B11 B16 B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">
      <selection activeCell="F78" sqref="F78"/>
    </sheetView>
  </sheetViews>
  <sheetFormatPr defaultColWidth="9.140625" defaultRowHeight="12.75"/>
  <cols>
    <col min="1" max="1" width="15.28125" style="0" bestFit="1" customWidth="1"/>
    <col min="5" max="5" width="14.7109375" style="0" bestFit="1" customWidth="1"/>
  </cols>
  <sheetData>
    <row r="1" spans="1:8" ht="18">
      <c r="A1" s="133" t="s">
        <v>52</v>
      </c>
      <c r="B1" s="133"/>
      <c r="C1" s="133"/>
      <c r="D1" s="133"/>
      <c r="E1" s="133"/>
      <c r="F1" s="133"/>
      <c r="G1" s="133"/>
      <c r="H1" s="133"/>
    </row>
    <row r="3" spans="1:7" ht="18.75" thickBot="1">
      <c r="A3" s="131" t="s">
        <v>17</v>
      </c>
      <c r="B3" s="131"/>
      <c r="C3" s="131"/>
      <c r="E3" s="131" t="s">
        <v>18</v>
      </c>
      <c r="F3" s="131"/>
      <c r="G3" s="131"/>
    </row>
    <row r="4" spans="1:7" ht="13.5" thickBot="1">
      <c r="A4" s="137" t="s">
        <v>22</v>
      </c>
      <c r="B4" s="138"/>
      <c r="C4" s="139"/>
      <c r="E4" s="134" t="s">
        <v>22</v>
      </c>
      <c r="F4" s="135"/>
      <c r="G4" s="136"/>
    </row>
    <row r="5" spans="1:8" ht="13.5" thickBot="1">
      <c r="A5" s="87" t="s">
        <v>0</v>
      </c>
      <c r="B5" s="88" t="s">
        <v>17</v>
      </c>
      <c r="C5" s="89" t="s">
        <v>7</v>
      </c>
      <c r="E5" s="87" t="s">
        <v>0</v>
      </c>
      <c r="F5" s="88" t="s">
        <v>19</v>
      </c>
      <c r="G5" s="89" t="s">
        <v>7</v>
      </c>
      <c r="H5" s="26"/>
    </row>
    <row r="6" spans="1:8" ht="12.75">
      <c r="A6" s="104" t="s">
        <v>82</v>
      </c>
      <c r="B6" s="11">
        <v>2016</v>
      </c>
      <c r="C6" s="67">
        <v>7</v>
      </c>
      <c r="E6" s="68" t="s">
        <v>68</v>
      </c>
      <c r="F6" s="93" t="s">
        <v>88</v>
      </c>
      <c r="G6" s="67">
        <v>14</v>
      </c>
      <c r="H6" s="26"/>
    </row>
    <row r="7" spans="1:7" ht="12.75">
      <c r="A7" s="64" t="s">
        <v>68</v>
      </c>
      <c r="B7" s="58">
        <v>2014</v>
      </c>
      <c r="C7" s="60">
        <v>6</v>
      </c>
      <c r="E7" s="64" t="s">
        <v>47</v>
      </c>
      <c r="F7" s="43" t="s">
        <v>80</v>
      </c>
      <c r="G7" s="60">
        <v>13</v>
      </c>
    </row>
    <row r="8" spans="1:7" ht="13.5" thickBot="1">
      <c r="A8" s="140" t="s">
        <v>99</v>
      </c>
      <c r="B8" s="141"/>
      <c r="C8" s="142"/>
      <c r="E8" s="64" t="s">
        <v>56</v>
      </c>
      <c r="F8" s="43" t="s">
        <v>89</v>
      </c>
      <c r="G8" s="60">
        <v>12</v>
      </c>
    </row>
    <row r="9" spans="1:7" ht="12.75">
      <c r="A9" s="125"/>
      <c r="B9" s="124"/>
      <c r="C9" s="124"/>
      <c r="E9" s="64" t="s">
        <v>69</v>
      </c>
      <c r="F9" s="43" t="s">
        <v>88</v>
      </c>
      <c r="G9" s="60">
        <v>11</v>
      </c>
    </row>
    <row r="10" spans="1:7" ht="13.5" thickBot="1">
      <c r="A10" s="126"/>
      <c r="B10" s="124"/>
      <c r="C10" s="124"/>
      <c r="E10" s="66" t="s">
        <v>67</v>
      </c>
      <c r="F10" s="75" t="s">
        <v>97</v>
      </c>
      <c r="G10" s="62">
        <v>11</v>
      </c>
    </row>
    <row r="11" spans="5:7" ht="13.5" thickBot="1">
      <c r="E11" s="91"/>
      <c r="F11" s="92"/>
      <c r="G11" s="65"/>
    </row>
    <row r="12" spans="1:7" ht="13.5" thickBot="1">
      <c r="A12" s="134" t="s">
        <v>23</v>
      </c>
      <c r="B12" s="135"/>
      <c r="C12" s="136"/>
      <c r="E12" s="134" t="s">
        <v>23</v>
      </c>
      <c r="F12" s="135"/>
      <c r="G12" s="136"/>
    </row>
    <row r="13" spans="1:7" ht="13.5" thickBot="1">
      <c r="A13" s="21" t="s">
        <v>0</v>
      </c>
      <c r="B13" s="22" t="s">
        <v>17</v>
      </c>
      <c r="C13" s="23" t="s">
        <v>9</v>
      </c>
      <c r="E13" s="87" t="s">
        <v>0</v>
      </c>
      <c r="F13" s="88" t="s">
        <v>19</v>
      </c>
      <c r="G13" s="89" t="s">
        <v>9</v>
      </c>
    </row>
    <row r="14" spans="1:7" ht="12.75">
      <c r="A14" s="106" t="s">
        <v>47</v>
      </c>
      <c r="B14" s="88">
        <v>2012</v>
      </c>
      <c r="C14" s="89">
        <v>2</v>
      </c>
      <c r="E14" s="68" t="s">
        <v>47</v>
      </c>
      <c r="F14" s="93" t="s">
        <v>72</v>
      </c>
      <c r="G14" s="67">
        <v>2</v>
      </c>
    </row>
    <row r="15" spans="1:7" ht="12.75">
      <c r="A15" s="122" t="s">
        <v>83</v>
      </c>
      <c r="B15" s="14">
        <v>2015</v>
      </c>
      <c r="C15" s="123">
        <v>1</v>
      </c>
      <c r="E15" s="64" t="s">
        <v>83</v>
      </c>
      <c r="F15" s="1" t="s">
        <v>96</v>
      </c>
      <c r="G15" s="60">
        <v>1</v>
      </c>
    </row>
    <row r="16" spans="1:7" ht="12.75">
      <c r="A16" s="127" t="s">
        <v>67</v>
      </c>
      <c r="B16" s="1">
        <v>2016</v>
      </c>
      <c r="C16" s="60">
        <v>1</v>
      </c>
      <c r="E16" s="127" t="s">
        <v>67</v>
      </c>
      <c r="F16" s="1" t="s">
        <v>97</v>
      </c>
      <c r="G16" s="60">
        <v>1</v>
      </c>
    </row>
    <row r="17" spans="1:7" ht="13.5" thickBot="1">
      <c r="A17" s="128" t="s">
        <v>83</v>
      </c>
      <c r="B17" s="61">
        <v>2016</v>
      </c>
      <c r="C17" s="62">
        <v>1</v>
      </c>
      <c r="E17" s="128" t="s">
        <v>83</v>
      </c>
      <c r="F17" s="61">
        <v>2016</v>
      </c>
      <c r="G17" s="62">
        <v>1</v>
      </c>
    </row>
    <row r="18" spans="1:7" ht="12.75">
      <c r="A18" s="24"/>
      <c r="B18" s="65"/>
      <c r="C18" s="65"/>
      <c r="E18" s="24"/>
      <c r="F18" s="65"/>
      <c r="G18" s="65"/>
    </row>
    <row r="19" ht="13.5" thickBot="1"/>
    <row r="20" spans="1:7" ht="13.5" thickBot="1">
      <c r="A20" s="134" t="s">
        <v>24</v>
      </c>
      <c r="B20" s="135"/>
      <c r="C20" s="136"/>
      <c r="E20" s="134" t="s">
        <v>24</v>
      </c>
      <c r="F20" s="135"/>
      <c r="G20" s="136"/>
    </row>
    <row r="21" spans="1:7" ht="13.5" thickBot="1">
      <c r="A21" s="87" t="s">
        <v>0</v>
      </c>
      <c r="B21" s="88" t="s">
        <v>17</v>
      </c>
      <c r="C21" s="89" t="s">
        <v>1</v>
      </c>
      <c r="E21" s="21" t="s">
        <v>0</v>
      </c>
      <c r="F21" s="22" t="s">
        <v>19</v>
      </c>
      <c r="G21" s="23" t="s">
        <v>1</v>
      </c>
    </row>
    <row r="22" spans="1:7" ht="12.75">
      <c r="A22" s="68" t="s">
        <v>82</v>
      </c>
      <c r="B22" s="11">
        <v>2016</v>
      </c>
      <c r="C22" s="67">
        <v>45.33</v>
      </c>
      <c r="E22" s="108" t="s">
        <v>56</v>
      </c>
      <c r="F22" s="113" t="s">
        <v>89</v>
      </c>
      <c r="G22" s="13">
        <v>107</v>
      </c>
    </row>
    <row r="23" spans="1:7" ht="12.75">
      <c r="A23" s="64" t="s">
        <v>68</v>
      </c>
      <c r="B23" s="1">
        <v>2014</v>
      </c>
      <c r="C23" s="60">
        <v>41</v>
      </c>
      <c r="E23" s="109" t="s">
        <v>68</v>
      </c>
      <c r="F23" s="110" t="s">
        <v>88</v>
      </c>
      <c r="G23" s="70">
        <v>96.67</v>
      </c>
    </row>
    <row r="24" spans="1:7" ht="12.75">
      <c r="A24" s="64" t="s">
        <v>45</v>
      </c>
      <c r="B24" s="58">
        <v>2012</v>
      </c>
      <c r="C24" s="90">
        <v>39.33</v>
      </c>
      <c r="E24" s="109" t="s">
        <v>67</v>
      </c>
      <c r="F24" s="110" t="s">
        <v>97</v>
      </c>
      <c r="G24" s="70">
        <v>92.33</v>
      </c>
    </row>
    <row r="25" spans="1:7" ht="12.75">
      <c r="A25" s="64" t="s">
        <v>68</v>
      </c>
      <c r="B25" s="1">
        <v>2015</v>
      </c>
      <c r="C25" s="60">
        <v>36</v>
      </c>
      <c r="E25" s="109" t="s">
        <v>69</v>
      </c>
      <c r="F25" s="110" t="s">
        <v>88</v>
      </c>
      <c r="G25" s="70">
        <v>86.33</v>
      </c>
    </row>
    <row r="26" spans="1:7" ht="13.5" thickBot="1">
      <c r="A26" s="66" t="s">
        <v>69</v>
      </c>
      <c r="B26" s="61">
        <v>2013</v>
      </c>
      <c r="C26" s="62">
        <v>34.67</v>
      </c>
      <c r="E26" s="114" t="s">
        <v>47</v>
      </c>
      <c r="F26" s="115" t="s">
        <v>80</v>
      </c>
      <c r="G26" s="62">
        <v>80.33</v>
      </c>
    </row>
    <row r="27" spans="5:7" ht="13.5" thickBot="1">
      <c r="E27" s="91"/>
      <c r="F27" s="92"/>
      <c r="G27" s="65"/>
    </row>
    <row r="28" spans="1:7" ht="13.5" thickBot="1">
      <c r="A28" s="134" t="s">
        <v>25</v>
      </c>
      <c r="B28" s="135"/>
      <c r="C28" s="136"/>
      <c r="E28" s="137" t="s">
        <v>25</v>
      </c>
      <c r="F28" s="138"/>
      <c r="G28" s="139"/>
    </row>
    <row r="29" spans="1:7" ht="13.5" thickBot="1">
      <c r="A29" s="87" t="s">
        <v>0</v>
      </c>
      <c r="B29" s="88" t="s">
        <v>17</v>
      </c>
      <c r="C29" s="89" t="s">
        <v>4</v>
      </c>
      <c r="E29" s="21" t="s">
        <v>0</v>
      </c>
      <c r="F29" s="22" t="s">
        <v>19</v>
      </c>
      <c r="G29" s="23" t="s">
        <v>4</v>
      </c>
    </row>
    <row r="30" spans="1:7" ht="12.75">
      <c r="A30" s="104" t="s">
        <v>68</v>
      </c>
      <c r="B30" s="107">
        <v>2015</v>
      </c>
      <c r="C30" s="67">
        <v>38</v>
      </c>
      <c r="E30" s="108" t="s">
        <v>68</v>
      </c>
      <c r="F30" s="113" t="s">
        <v>88</v>
      </c>
      <c r="G30" s="67">
        <v>82</v>
      </c>
    </row>
    <row r="31" spans="1:7" ht="12.75">
      <c r="A31" s="28" t="s">
        <v>82</v>
      </c>
      <c r="B31" s="58">
        <v>2016</v>
      </c>
      <c r="C31" s="60">
        <v>34</v>
      </c>
      <c r="E31" s="109" t="s">
        <v>67</v>
      </c>
      <c r="F31" s="110" t="s">
        <v>88</v>
      </c>
      <c r="G31" s="60">
        <v>80</v>
      </c>
    </row>
    <row r="32" spans="1:7" ht="12.75">
      <c r="A32" s="28" t="s">
        <v>82</v>
      </c>
      <c r="B32" s="58">
        <v>2015</v>
      </c>
      <c r="C32" s="60">
        <v>30</v>
      </c>
      <c r="E32" s="109" t="s">
        <v>56</v>
      </c>
      <c r="F32" s="110" t="s">
        <v>89</v>
      </c>
      <c r="G32" s="60">
        <v>79</v>
      </c>
    </row>
    <row r="33" spans="1:7" ht="12.75">
      <c r="A33" s="28" t="s">
        <v>67</v>
      </c>
      <c r="B33" s="58">
        <v>2015</v>
      </c>
      <c r="C33" s="60">
        <v>29</v>
      </c>
      <c r="E33" s="109" t="s">
        <v>82</v>
      </c>
      <c r="F33" s="110" t="s">
        <v>96</v>
      </c>
      <c r="G33" s="60">
        <v>64</v>
      </c>
    </row>
    <row r="34" spans="1:7" ht="13.5" thickBot="1">
      <c r="A34" s="42" t="s">
        <v>68</v>
      </c>
      <c r="B34" s="63">
        <v>2014</v>
      </c>
      <c r="C34" s="62">
        <v>27</v>
      </c>
      <c r="E34" s="114" t="s">
        <v>39</v>
      </c>
      <c r="F34" s="115" t="s">
        <v>59</v>
      </c>
      <c r="G34" s="62">
        <v>62</v>
      </c>
    </row>
    <row r="35" ht="13.5" thickBot="1"/>
    <row r="36" spans="1:7" ht="13.5" thickBot="1">
      <c r="A36" s="134" t="s">
        <v>26</v>
      </c>
      <c r="B36" s="135"/>
      <c r="C36" s="136"/>
      <c r="E36" s="134" t="s">
        <v>26</v>
      </c>
      <c r="F36" s="135"/>
      <c r="G36" s="136"/>
    </row>
    <row r="37" spans="1:7" ht="13.5" thickBot="1">
      <c r="A37" s="87" t="s">
        <v>0</v>
      </c>
      <c r="B37" s="88" t="s">
        <v>17</v>
      </c>
      <c r="C37" s="89" t="s">
        <v>6</v>
      </c>
      <c r="E37" s="21" t="s">
        <v>0</v>
      </c>
      <c r="F37" s="22" t="s">
        <v>19</v>
      </c>
      <c r="G37" s="23" t="s">
        <v>6</v>
      </c>
    </row>
    <row r="38" spans="1:7" ht="12.75">
      <c r="A38" s="68" t="s">
        <v>47</v>
      </c>
      <c r="B38" s="107">
        <v>2011</v>
      </c>
      <c r="C38" s="67">
        <v>16</v>
      </c>
      <c r="E38" s="108" t="s">
        <v>56</v>
      </c>
      <c r="F38" s="113" t="s">
        <v>89</v>
      </c>
      <c r="G38" s="67">
        <v>40</v>
      </c>
    </row>
    <row r="39" spans="1:7" ht="12.75">
      <c r="A39" s="64" t="s">
        <v>54</v>
      </c>
      <c r="B39" s="58">
        <v>2012</v>
      </c>
      <c r="C39" s="60">
        <v>16</v>
      </c>
      <c r="E39" s="109" t="s">
        <v>40</v>
      </c>
      <c r="F39" s="110" t="s">
        <v>51</v>
      </c>
      <c r="G39" s="60">
        <v>29</v>
      </c>
    </row>
    <row r="40" spans="1:7" ht="12.75">
      <c r="A40" s="64" t="s">
        <v>82</v>
      </c>
      <c r="B40" s="58">
        <v>2015</v>
      </c>
      <c r="C40" s="60">
        <v>15</v>
      </c>
      <c r="E40" s="109" t="s">
        <v>82</v>
      </c>
      <c r="F40" s="110" t="s">
        <v>96</v>
      </c>
      <c r="G40" s="60">
        <v>29</v>
      </c>
    </row>
    <row r="41" spans="1:7" ht="12.75">
      <c r="A41" s="64" t="s">
        <v>68</v>
      </c>
      <c r="B41" s="58">
        <v>2015</v>
      </c>
      <c r="C41" s="60">
        <v>14</v>
      </c>
      <c r="E41" s="109" t="s">
        <v>68</v>
      </c>
      <c r="F41" s="110" t="s">
        <v>88</v>
      </c>
      <c r="G41" s="60">
        <v>28</v>
      </c>
    </row>
    <row r="42" spans="1:7" ht="13.5" thickBot="1">
      <c r="A42" s="105" t="s">
        <v>82</v>
      </c>
      <c r="B42" s="61">
        <v>2016</v>
      </c>
      <c r="C42" s="62">
        <v>14</v>
      </c>
      <c r="E42" s="129" t="s">
        <v>67</v>
      </c>
      <c r="F42" s="94" t="s">
        <v>97</v>
      </c>
      <c r="G42" s="95">
        <v>26</v>
      </c>
    </row>
    <row r="43" ht="13.5" thickBot="1"/>
    <row r="44" spans="1:7" ht="13.5" thickBot="1">
      <c r="A44" s="134" t="s">
        <v>21</v>
      </c>
      <c r="B44" s="135"/>
      <c r="C44" s="136"/>
      <c r="E44" s="134" t="s">
        <v>21</v>
      </c>
      <c r="F44" s="135"/>
      <c r="G44" s="136"/>
    </row>
    <row r="45" spans="1:7" ht="13.5" thickBot="1">
      <c r="A45" s="87" t="s">
        <v>0</v>
      </c>
      <c r="B45" s="88" t="s">
        <v>17</v>
      </c>
      <c r="C45" s="89" t="s">
        <v>2</v>
      </c>
      <c r="E45" s="87" t="s">
        <v>0</v>
      </c>
      <c r="F45" s="88" t="s">
        <v>19</v>
      </c>
      <c r="G45" s="89" t="s">
        <v>2</v>
      </c>
    </row>
    <row r="46" spans="1:7" ht="12.75">
      <c r="A46" s="68" t="s">
        <v>82</v>
      </c>
      <c r="B46" s="11">
        <v>2016</v>
      </c>
      <c r="C46" s="67">
        <v>23</v>
      </c>
      <c r="E46" s="108" t="s">
        <v>56</v>
      </c>
      <c r="F46" s="130" t="s">
        <v>89</v>
      </c>
      <c r="G46" s="67">
        <v>72</v>
      </c>
    </row>
    <row r="47" spans="1:7" ht="12.75">
      <c r="A47" s="64" t="s">
        <v>69</v>
      </c>
      <c r="B47" s="1">
        <v>2013</v>
      </c>
      <c r="C47" s="60">
        <v>22</v>
      </c>
      <c r="E47" s="117" t="s">
        <v>82</v>
      </c>
      <c r="F47" s="118" t="s">
        <v>96</v>
      </c>
      <c r="G47" s="60">
        <v>41</v>
      </c>
    </row>
    <row r="48" spans="1:7" ht="12.75">
      <c r="A48" s="64" t="s">
        <v>56</v>
      </c>
      <c r="B48" s="1">
        <v>2013</v>
      </c>
      <c r="C48" s="60">
        <v>21</v>
      </c>
      <c r="E48" s="117" t="s">
        <v>69</v>
      </c>
      <c r="F48" s="118" t="s">
        <v>88</v>
      </c>
      <c r="G48" s="60">
        <v>40</v>
      </c>
    </row>
    <row r="49" spans="1:7" ht="12.75">
      <c r="A49" s="64" t="s">
        <v>101</v>
      </c>
      <c r="B49" s="1">
        <v>2015</v>
      </c>
      <c r="C49" s="60">
        <v>19</v>
      </c>
      <c r="E49" s="117" t="s">
        <v>67</v>
      </c>
      <c r="F49" s="118" t="s">
        <v>97</v>
      </c>
      <c r="G49" s="60">
        <v>38</v>
      </c>
    </row>
    <row r="50" spans="1:7" ht="13.5" thickBot="1">
      <c r="A50" s="143" t="s">
        <v>100</v>
      </c>
      <c r="B50" s="144"/>
      <c r="C50" s="145"/>
      <c r="E50" s="105" t="s">
        <v>76</v>
      </c>
      <c r="F50" s="61" t="s">
        <v>98</v>
      </c>
      <c r="G50" s="62">
        <v>38</v>
      </c>
    </row>
    <row r="51" ht="13.5" thickBot="1"/>
    <row r="52" spans="1:7" ht="13.5" thickBot="1">
      <c r="A52" s="134" t="s">
        <v>20</v>
      </c>
      <c r="B52" s="135"/>
      <c r="C52" s="136"/>
      <c r="E52" s="134" t="s">
        <v>20</v>
      </c>
      <c r="F52" s="135"/>
      <c r="G52" s="136"/>
    </row>
    <row r="53" spans="1:7" ht="13.5" thickBot="1">
      <c r="A53" s="87" t="s">
        <v>0</v>
      </c>
      <c r="B53" s="88" t="s">
        <v>17</v>
      </c>
      <c r="C53" s="89" t="s">
        <v>3</v>
      </c>
      <c r="E53" s="21" t="s">
        <v>0</v>
      </c>
      <c r="F53" s="22" t="s">
        <v>19</v>
      </c>
      <c r="G53" s="23" t="s">
        <v>3</v>
      </c>
    </row>
    <row r="54" spans="1:7" ht="12.75">
      <c r="A54" s="68" t="s">
        <v>68</v>
      </c>
      <c r="B54" s="11">
        <v>2014</v>
      </c>
      <c r="C54" s="67">
        <v>39</v>
      </c>
      <c r="E54" s="108" t="s">
        <v>68</v>
      </c>
      <c r="F54" s="113" t="s">
        <v>88</v>
      </c>
      <c r="G54" s="67">
        <v>85</v>
      </c>
    </row>
    <row r="55" spans="1:7" ht="12.75">
      <c r="A55" s="64" t="s">
        <v>82</v>
      </c>
      <c r="B55" s="1">
        <v>2016</v>
      </c>
      <c r="C55" s="60">
        <v>35</v>
      </c>
      <c r="E55" s="109" t="s">
        <v>56</v>
      </c>
      <c r="F55" s="110" t="s">
        <v>89</v>
      </c>
      <c r="G55" s="59">
        <v>80</v>
      </c>
    </row>
    <row r="56" spans="1:7" ht="12.75">
      <c r="A56" s="64" t="s">
        <v>45</v>
      </c>
      <c r="B56" s="1">
        <v>2012</v>
      </c>
      <c r="C56" s="60">
        <v>34</v>
      </c>
      <c r="E56" s="109" t="s">
        <v>47</v>
      </c>
      <c r="F56" s="110" t="s">
        <v>80</v>
      </c>
      <c r="G56" s="60">
        <v>79</v>
      </c>
    </row>
    <row r="57" spans="1:7" ht="12.75">
      <c r="A57" s="64" t="s">
        <v>41</v>
      </c>
      <c r="B57" s="1">
        <v>2010</v>
      </c>
      <c r="C57" s="60">
        <v>34</v>
      </c>
      <c r="E57" s="109" t="s">
        <v>67</v>
      </c>
      <c r="F57" s="110" t="s">
        <v>97</v>
      </c>
      <c r="G57" s="60">
        <v>78</v>
      </c>
    </row>
    <row r="58" spans="1:7" ht="13.5" thickBot="1">
      <c r="A58" s="66" t="s">
        <v>67</v>
      </c>
      <c r="B58" s="61">
        <v>2016</v>
      </c>
      <c r="C58" s="62">
        <v>32</v>
      </c>
      <c r="E58" s="111" t="s">
        <v>69</v>
      </c>
      <c r="F58" s="112" t="s">
        <v>88</v>
      </c>
      <c r="G58" s="62">
        <v>68</v>
      </c>
    </row>
    <row r="59" ht="13.5" thickBot="1"/>
    <row r="60" spans="1:7" ht="13.5" thickBot="1">
      <c r="A60" s="134" t="s">
        <v>27</v>
      </c>
      <c r="B60" s="135"/>
      <c r="C60" s="136"/>
      <c r="E60" s="134" t="s">
        <v>63</v>
      </c>
      <c r="F60" s="135"/>
      <c r="G60" s="136"/>
    </row>
    <row r="61" spans="1:7" ht="13.5" thickBot="1">
      <c r="A61" s="87" t="s">
        <v>0</v>
      </c>
      <c r="B61" s="88" t="s">
        <v>17</v>
      </c>
      <c r="C61" s="89" t="s">
        <v>11</v>
      </c>
      <c r="E61" s="87" t="s">
        <v>0</v>
      </c>
      <c r="F61" s="88" t="s">
        <v>19</v>
      </c>
      <c r="G61" s="89" t="s">
        <v>11</v>
      </c>
    </row>
    <row r="62" spans="1:7" ht="12.75">
      <c r="A62" s="68" t="s">
        <v>47</v>
      </c>
      <c r="B62" s="11">
        <v>2013</v>
      </c>
      <c r="C62" s="13">
        <v>0</v>
      </c>
      <c r="E62" s="116" t="s">
        <v>45</v>
      </c>
      <c r="F62" s="119" t="s">
        <v>87</v>
      </c>
      <c r="G62" s="67">
        <v>1.28</v>
      </c>
    </row>
    <row r="63" spans="1:7" ht="12.75">
      <c r="A63" s="64" t="s">
        <v>47</v>
      </c>
      <c r="B63" s="1">
        <v>2012</v>
      </c>
      <c r="C63" s="60">
        <v>0.34</v>
      </c>
      <c r="E63" s="117" t="s">
        <v>69</v>
      </c>
      <c r="F63" s="118" t="s">
        <v>88</v>
      </c>
      <c r="G63" s="3">
        <v>1.78</v>
      </c>
    </row>
    <row r="64" spans="1:7" ht="12.75">
      <c r="A64" s="64" t="s">
        <v>45</v>
      </c>
      <c r="B64" s="1">
        <v>2012</v>
      </c>
      <c r="C64" s="60">
        <v>1.07</v>
      </c>
      <c r="E64" s="117" t="s">
        <v>67</v>
      </c>
      <c r="F64" s="118" t="s">
        <v>97</v>
      </c>
      <c r="G64" s="60">
        <v>1.97</v>
      </c>
    </row>
    <row r="65" spans="1:7" ht="12.75">
      <c r="A65" s="64" t="s">
        <v>67</v>
      </c>
      <c r="B65" s="1">
        <v>2016</v>
      </c>
      <c r="C65" s="60">
        <v>1.22</v>
      </c>
      <c r="E65" s="117" t="s">
        <v>47</v>
      </c>
      <c r="F65" s="118" t="s">
        <v>80</v>
      </c>
      <c r="G65" s="3">
        <v>2</v>
      </c>
    </row>
    <row r="66" spans="1:7" ht="13.5" thickBot="1">
      <c r="A66" s="66" t="s">
        <v>68</v>
      </c>
      <c r="B66" s="61">
        <v>2014</v>
      </c>
      <c r="C66" s="62">
        <v>1.37</v>
      </c>
      <c r="E66" s="120" t="s">
        <v>68</v>
      </c>
      <c r="F66" s="121" t="s">
        <v>88</v>
      </c>
      <c r="G66" s="62">
        <v>2.03</v>
      </c>
    </row>
    <row r="67" ht="13.5" thickBot="1"/>
    <row r="68" spans="1:7" ht="13.5" thickBot="1">
      <c r="A68" s="134" t="s">
        <v>28</v>
      </c>
      <c r="B68" s="135"/>
      <c r="C68" s="136"/>
      <c r="E68" s="134" t="s">
        <v>64</v>
      </c>
      <c r="F68" s="135"/>
      <c r="G68" s="136"/>
    </row>
    <row r="69" spans="1:7" ht="13.5" thickBot="1">
      <c r="A69" s="21" t="s">
        <v>0</v>
      </c>
      <c r="B69" s="22" t="s">
        <v>17</v>
      </c>
      <c r="C69" s="23" t="s">
        <v>12</v>
      </c>
      <c r="E69" s="21" t="s">
        <v>0</v>
      </c>
      <c r="F69" s="22" t="s">
        <v>19</v>
      </c>
      <c r="G69" s="23" t="s">
        <v>12</v>
      </c>
    </row>
    <row r="70" spans="1:7" ht="12.75">
      <c r="A70" s="68" t="s">
        <v>39</v>
      </c>
      <c r="B70" s="11">
        <v>2011</v>
      </c>
      <c r="C70" s="67">
        <v>0.56</v>
      </c>
      <c r="E70" s="68" t="s">
        <v>39</v>
      </c>
      <c r="F70" s="93" t="s">
        <v>59</v>
      </c>
      <c r="G70" s="67">
        <v>1.75</v>
      </c>
    </row>
    <row r="71" spans="1:7" ht="12.75">
      <c r="A71" s="64" t="s">
        <v>47</v>
      </c>
      <c r="B71" s="1">
        <v>2013</v>
      </c>
      <c r="C71" s="3">
        <v>0.6</v>
      </c>
      <c r="E71" s="64" t="s">
        <v>45</v>
      </c>
      <c r="F71" s="43" t="s">
        <v>87</v>
      </c>
      <c r="G71" s="60">
        <v>2.02</v>
      </c>
    </row>
    <row r="72" spans="1:7" ht="12.75">
      <c r="A72" s="64" t="s">
        <v>93</v>
      </c>
      <c r="B72" s="1">
        <v>2016</v>
      </c>
      <c r="C72" s="60">
        <v>1.06</v>
      </c>
      <c r="E72" s="64" t="s">
        <v>47</v>
      </c>
      <c r="F72" s="43" t="s">
        <v>80</v>
      </c>
      <c r="G72" s="60">
        <v>2.35</v>
      </c>
    </row>
    <row r="73" spans="1:7" ht="12.75">
      <c r="A73" s="64" t="s">
        <v>45</v>
      </c>
      <c r="B73" s="1">
        <v>2012</v>
      </c>
      <c r="C73" s="60">
        <v>1.42</v>
      </c>
      <c r="E73" s="64" t="s">
        <v>42</v>
      </c>
      <c r="F73" s="43" t="s">
        <v>59</v>
      </c>
      <c r="G73" s="60">
        <v>2.46</v>
      </c>
    </row>
    <row r="74" spans="1:7" ht="13.5" thickBot="1">
      <c r="A74" s="66" t="s">
        <v>47</v>
      </c>
      <c r="B74" s="61">
        <v>2012</v>
      </c>
      <c r="C74" s="62">
        <v>1.69</v>
      </c>
      <c r="E74" s="66" t="s">
        <v>68</v>
      </c>
      <c r="F74" s="75" t="s">
        <v>88</v>
      </c>
      <c r="G74" s="62">
        <v>2.68</v>
      </c>
    </row>
    <row r="75" ht="13.5" thickBot="1"/>
    <row r="76" spans="1:7" ht="13.5" thickBot="1">
      <c r="A76" s="134" t="s">
        <v>29</v>
      </c>
      <c r="B76" s="135"/>
      <c r="C76" s="136"/>
      <c r="E76" s="134" t="s">
        <v>65</v>
      </c>
      <c r="F76" s="135"/>
      <c r="G76" s="136"/>
    </row>
    <row r="77" spans="1:7" ht="13.5" thickBot="1">
      <c r="A77" s="21" t="s">
        <v>0</v>
      </c>
      <c r="B77" s="22" t="s">
        <v>17</v>
      </c>
      <c r="C77" s="23" t="s">
        <v>13</v>
      </c>
      <c r="E77" s="87" t="s">
        <v>0</v>
      </c>
      <c r="F77" s="88" t="s">
        <v>19</v>
      </c>
      <c r="G77" s="89" t="s">
        <v>13</v>
      </c>
    </row>
    <row r="78" spans="1:7" ht="12.75">
      <c r="A78" s="68" t="s">
        <v>40</v>
      </c>
      <c r="B78" s="11">
        <v>2010</v>
      </c>
      <c r="C78" s="13">
        <v>9.43</v>
      </c>
      <c r="E78" s="104" t="s">
        <v>40</v>
      </c>
      <c r="F78" s="93" t="s">
        <v>51</v>
      </c>
      <c r="G78" s="67">
        <v>8.31</v>
      </c>
    </row>
    <row r="79" spans="1:7" ht="12.75">
      <c r="A79" s="64" t="s">
        <v>41</v>
      </c>
      <c r="B79" s="1">
        <v>2010</v>
      </c>
      <c r="C79" s="3">
        <v>8.5</v>
      </c>
      <c r="E79" s="28" t="s">
        <v>47</v>
      </c>
      <c r="F79" s="43" t="s">
        <v>80</v>
      </c>
      <c r="G79" s="60">
        <v>6.88</v>
      </c>
    </row>
    <row r="80" spans="1:7" ht="12.75">
      <c r="A80" s="64" t="s">
        <v>38</v>
      </c>
      <c r="B80" s="1">
        <v>2011</v>
      </c>
      <c r="C80" s="3">
        <v>8.4</v>
      </c>
      <c r="E80" s="28" t="s">
        <v>101</v>
      </c>
      <c r="F80" s="43" t="s">
        <v>98</v>
      </c>
      <c r="G80" s="60">
        <v>6.62</v>
      </c>
    </row>
    <row r="81" spans="1:7" ht="12.75">
      <c r="A81" s="64" t="s">
        <v>47</v>
      </c>
      <c r="B81" s="1">
        <v>2013</v>
      </c>
      <c r="C81" s="3">
        <v>8.1</v>
      </c>
      <c r="E81" s="28" t="s">
        <v>38</v>
      </c>
      <c r="F81" s="43" t="s">
        <v>50</v>
      </c>
      <c r="G81" s="60">
        <v>6.61</v>
      </c>
    </row>
    <row r="82" spans="1:7" ht="13.5" thickBot="1">
      <c r="A82" s="66" t="s">
        <v>47</v>
      </c>
      <c r="B82" s="61">
        <v>2011</v>
      </c>
      <c r="C82" s="69">
        <v>7.32</v>
      </c>
      <c r="E82" s="120" t="s">
        <v>68</v>
      </c>
      <c r="F82" s="121" t="s">
        <v>88</v>
      </c>
      <c r="G82" s="62">
        <v>6.15</v>
      </c>
    </row>
    <row r="84" spans="1:8" ht="12.75">
      <c r="A84" s="25"/>
      <c r="B84" s="25"/>
      <c r="C84" s="25"/>
      <c r="D84" s="25"/>
      <c r="E84" s="25"/>
      <c r="F84" s="25"/>
      <c r="G84" s="25"/>
      <c r="H84" s="24"/>
    </row>
    <row r="85" spans="1:8" ht="12.75">
      <c r="A85" s="25"/>
      <c r="B85" s="25"/>
      <c r="C85" s="25"/>
      <c r="D85" s="25"/>
      <c r="E85" s="25"/>
      <c r="F85" s="25"/>
      <c r="G85" s="25"/>
      <c r="H85" s="24"/>
    </row>
    <row r="86" spans="1:8" ht="12.75">
      <c r="A86" s="25"/>
      <c r="B86" s="25"/>
      <c r="C86" s="25"/>
      <c r="D86" s="25"/>
      <c r="E86" s="25"/>
      <c r="F86" s="25"/>
      <c r="G86" s="25"/>
      <c r="H86" s="24"/>
    </row>
    <row r="87" spans="1:8" ht="12.75">
      <c r="A87" s="25"/>
      <c r="B87" s="25"/>
      <c r="C87" s="25"/>
      <c r="D87" s="25"/>
      <c r="E87" s="25"/>
      <c r="F87" s="25"/>
      <c r="G87" s="25"/>
      <c r="H87" s="24"/>
    </row>
    <row r="88" spans="1:8" ht="12.75">
      <c r="A88" s="25"/>
      <c r="B88" s="25"/>
      <c r="C88" s="25"/>
      <c r="D88" s="25"/>
      <c r="E88" s="25"/>
      <c r="F88" s="25"/>
      <c r="G88" s="25"/>
      <c r="H88" s="24"/>
    </row>
    <row r="89" spans="1:8" ht="12.75">
      <c r="A89" s="25"/>
      <c r="B89" s="25"/>
      <c r="C89" s="25"/>
      <c r="D89" s="25"/>
      <c r="E89" s="25"/>
      <c r="F89" s="25"/>
      <c r="G89" s="25"/>
      <c r="H89" s="24"/>
    </row>
    <row r="90" spans="1:8" ht="12.75">
      <c r="A90" s="25"/>
      <c r="B90" s="25"/>
      <c r="C90" s="25"/>
      <c r="D90" s="25"/>
      <c r="E90" s="25"/>
      <c r="F90" s="25"/>
      <c r="G90" s="25"/>
      <c r="H90" s="24"/>
    </row>
    <row r="91" spans="1:8" ht="12.75">
      <c r="A91" s="25"/>
      <c r="B91" s="25"/>
      <c r="C91" s="25"/>
      <c r="D91" s="25"/>
      <c r="E91" s="25"/>
      <c r="F91" s="25"/>
      <c r="G91" s="25"/>
      <c r="H91" s="24"/>
    </row>
    <row r="92" spans="1:8" ht="12.75">
      <c r="A92" s="25"/>
      <c r="B92" s="25"/>
      <c r="C92" s="25"/>
      <c r="D92" s="25"/>
      <c r="E92" s="25"/>
      <c r="F92" s="25"/>
      <c r="G92" s="25"/>
      <c r="H92" s="24"/>
    </row>
    <row r="93" spans="1:8" ht="12.75">
      <c r="A93" s="25"/>
      <c r="B93" s="25"/>
      <c r="C93" s="25"/>
      <c r="D93" s="25"/>
      <c r="E93" s="25"/>
      <c r="F93" s="25"/>
      <c r="G93" s="25"/>
      <c r="H93" s="24"/>
    </row>
    <row r="94" spans="1:8" ht="12.75">
      <c r="A94" s="25"/>
      <c r="B94" s="25"/>
      <c r="C94" s="25"/>
      <c r="D94" s="25"/>
      <c r="E94" s="25"/>
      <c r="F94" s="25"/>
      <c r="G94" s="25"/>
      <c r="H94" s="24"/>
    </row>
    <row r="95" spans="1:8" ht="12.75">
      <c r="A95" s="25"/>
      <c r="B95" s="25"/>
      <c r="C95" s="25"/>
      <c r="D95" s="25"/>
      <c r="E95" s="25"/>
      <c r="F95" s="25"/>
      <c r="G95" s="25"/>
      <c r="H95" s="24"/>
    </row>
    <row r="96" spans="1:8" ht="12.75">
      <c r="A96" s="25"/>
      <c r="B96" s="25"/>
      <c r="C96" s="25"/>
      <c r="D96" s="25"/>
      <c r="E96" s="25"/>
      <c r="F96" s="25"/>
      <c r="G96" s="25"/>
      <c r="H96" s="24"/>
    </row>
    <row r="97" spans="1:8" ht="12.75">
      <c r="A97" s="25"/>
      <c r="B97" s="25"/>
      <c r="C97" s="25"/>
      <c r="D97" s="25"/>
      <c r="E97" s="25"/>
      <c r="F97" s="25"/>
      <c r="G97" s="25"/>
      <c r="H97" s="24"/>
    </row>
    <row r="98" spans="1:8" ht="12.75">
      <c r="A98" s="25"/>
      <c r="B98" s="25"/>
      <c r="C98" s="25"/>
      <c r="D98" s="25"/>
      <c r="E98" s="25"/>
      <c r="F98" s="25"/>
      <c r="G98" s="25"/>
      <c r="H98" s="24"/>
    </row>
    <row r="99" spans="1:8" ht="12.75">
      <c r="A99" s="25"/>
      <c r="B99" s="25"/>
      <c r="C99" s="25"/>
      <c r="D99" s="25"/>
      <c r="E99" s="25"/>
      <c r="F99" s="25"/>
      <c r="G99" s="25"/>
      <c r="H99" s="24"/>
    </row>
    <row r="100" spans="1:8" ht="12.75">
      <c r="A100" s="25"/>
      <c r="B100" s="25"/>
      <c r="C100" s="25"/>
      <c r="D100" s="25"/>
      <c r="E100" s="25"/>
      <c r="F100" s="25"/>
      <c r="G100" s="25"/>
      <c r="H100" s="24"/>
    </row>
    <row r="101" spans="1:8" ht="12.75">
      <c r="A101" s="25"/>
      <c r="B101" s="25"/>
      <c r="C101" s="25"/>
      <c r="D101" s="25"/>
      <c r="E101" s="25"/>
      <c r="F101" s="25"/>
      <c r="G101" s="25"/>
      <c r="H101" s="24"/>
    </row>
    <row r="102" spans="1:8" ht="12.75">
      <c r="A102" s="25"/>
      <c r="B102" s="25"/>
      <c r="C102" s="25"/>
      <c r="D102" s="25"/>
      <c r="E102" s="25"/>
      <c r="F102" s="25"/>
      <c r="G102" s="25"/>
      <c r="H102" s="24"/>
    </row>
    <row r="103" spans="1:8" ht="12.75">
      <c r="A103" s="25"/>
      <c r="B103" s="25"/>
      <c r="C103" s="25"/>
      <c r="D103" s="25"/>
      <c r="E103" s="25"/>
      <c r="F103" s="25"/>
      <c r="G103" s="25"/>
      <c r="H103" s="24"/>
    </row>
    <row r="104" spans="1:8" ht="12.75">
      <c r="A104" s="25"/>
      <c r="B104" s="25"/>
      <c r="C104" s="25"/>
      <c r="D104" s="25"/>
      <c r="E104" s="25"/>
      <c r="F104" s="25"/>
      <c r="G104" s="25"/>
      <c r="H104" s="24"/>
    </row>
    <row r="105" spans="1:8" ht="12.75">
      <c r="A105" s="25"/>
      <c r="B105" s="25"/>
      <c r="C105" s="25"/>
      <c r="D105" s="25"/>
      <c r="E105" s="25"/>
      <c r="F105" s="25"/>
      <c r="G105" s="25"/>
      <c r="H105" s="24"/>
    </row>
    <row r="106" spans="1:8" ht="12.75">
      <c r="A106" s="25"/>
      <c r="B106" s="25"/>
      <c r="C106" s="25"/>
      <c r="D106" s="25"/>
      <c r="E106" s="25"/>
      <c r="F106" s="25"/>
      <c r="G106" s="25"/>
      <c r="H106" s="24"/>
    </row>
    <row r="107" spans="1:8" ht="12.75">
      <c r="A107" s="25"/>
      <c r="B107" s="25"/>
      <c r="C107" s="25"/>
      <c r="D107" s="25"/>
      <c r="E107" s="25"/>
      <c r="F107" s="25"/>
      <c r="G107" s="25"/>
      <c r="H107" s="24"/>
    </row>
    <row r="108" spans="1:8" ht="12.75">
      <c r="A108" s="25"/>
      <c r="B108" s="25"/>
      <c r="C108" s="25"/>
      <c r="D108" s="25"/>
      <c r="E108" s="25"/>
      <c r="F108" s="25"/>
      <c r="G108" s="25"/>
      <c r="H108" s="24"/>
    </row>
    <row r="109" spans="1:8" ht="12.75">
      <c r="A109" s="25"/>
      <c r="B109" s="25"/>
      <c r="C109" s="25"/>
      <c r="D109" s="25"/>
      <c r="E109" s="25"/>
      <c r="F109" s="25"/>
      <c r="G109" s="25"/>
      <c r="H109" s="24"/>
    </row>
    <row r="110" spans="1:8" ht="12.75">
      <c r="A110" s="25"/>
      <c r="B110" s="25"/>
      <c r="C110" s="25"/>
      <c r="D110" s="25"/>
      <c r="E110" s="25"/>
      <c r="F110" s="25"/>
      <c r="G110" s="25"/>
      <c r="H110" s="24"/>
    </row>
    <row r="111" spans="1:8" ht="12.75">
      <c r="A111" s="25"/>
      <c r="B111" s="25"/>
      <c r="C111" s="25"/>
      <c r="D111" s="25"/>
      <c r="E111" s="25"/>
      <c r="F111" s="25"/>
      <c r="G111" s="25"/>
      <c r="H111" s="24"/>
    </row>
    <row r="112" spans="1:8" ht="12.75">
      <c r="A112" s="25"/>
      <c r="B112" s="25"/>
      <c r="C112" s="25"/>
      <c r="D112" s="25"/>
      <c r="E112" s="25"/>
      <c r="F112" s="25"/>
      <c r="G112" s="25"/>
      <c r="H112" s="24"/>
    </row>
    <row r="113" spans="1:8" ht="12.75">
      <c r="A113" s="25"/>
      <c r="B113" s="25"/>
      <c r="C113" s="25"/>
      <c r="D113" s="25"/>
      <c r="E113" s="25"/>
      <c r="F113" s="25"/>
      <c r="G113" s="25"/>
      <c r="H113" s="24"/>
    </row>
    <row r="114" spans="1:8" ht="12.75">
      <c r="A114" s="25"/>
      <c r="B114" s="25"/>
      <c r="C114" s="25"/>
      <c r="D114" s="25"/>
      <c r="E114" s="25"/>
      <c r="F114" s="25"/>
      <c r="G114" s="25"/>
      <c r="H114" s="24"/>
    </row>
    <row r="115" spans="1:8" ht="12.75">
      <c r="A115" s="25"/>
      <c r="B115" s="25"/>
      <c r="C115" s="25"/>
      <c r="D115" s="25"/>
      <c r="E115" s="25"/>
      <c r="F115" s="25"/>
      <c r="G115" s="25"/>
      <c r="H115" s="24"/>
    </row>
    <row r="116" spans="1:8" ht="12.75">
      <c r="A116" s="25"/>
      <c r="B116" s="25"/>
      <c r="C116" s="25"/>
      <c r="D116" s="25"/>
      <c r="E116" s="25"/>
      <c r="F116" s="25"/>
      <c r="G116" s="25"/>
      <c r="H116" s="24"/>
    </row>
    <row r="117" spans="1:8" ht="12.75">
      <c r="A117" s="25"/>
      <c r="B117" s="25"/>
      <c r="C117" s="25"/>
      <c r="D117" s="25"/>
      <c r="E117" s="25"/>
      <c r="F117" s="25"/>
      <c r="G117" s="25"/>
      <c r="H117" s="24"/>
    </row>
    <row r="118" spans="1:8" ht="12.75">
      <c r="A118" s="25"/>
      <c r="B118" s="25"/>
      <c r="C118" s="25"/>
      <c r="D118" s="25"/>
      <c r="E118" s="25"/>
      <c r="F118" s="25"/>
      <c r="G118" s="25"/>
      <c r="H118" s="24"/>
    </row>
    <row r="119" spans="1:8" ht="12.75">
      <c r="A119" s="25"/>
      <c r="B119" s="25"/>
      <c r="C119" s="25"/>
      <c r="D119" s="25"/>
      <c r="E119" s="25"/>
      <c r="F119" s="25"/>
      <c r="G119" s="25"/>
      <c r="H119" s="24"/>
    </row>
    <row r="120" spans="1:8" ht="12.75">
      <c r="A120" s="25"/>
      <c r="B120" s="25"/>
      <c r="C120" s="25"/>
      <c r="D120" s="25"/>
      <c r="E120" s="25"/>
      <c r="F120" s="25"/>
      <c r="G120" s="25"/>
      <c r="H120" s="24"/>
    </row>
    <row r="121" spans="1:8" ht="12.75">
      <c r="A121" s="25"/>
      <c r="B121" s="25"/>
      <c r="C121" s="25"/>
      <c r="D121" s="25"/>
      <c r="E121" s="25"/>
      <c r="F121" s="25"/>
      <c r="G121" s="25"/>
      <c r="H121" s="24"/>
    </row>
    <row r="122" spans="1:8" ht="12.75">
      <c r="A122" s="25"/>
      <c r="B122" s="25"/>
      <c r="C122" s="25"/>
      <c r="D122" s="25"/>
      <c r="E122" s="25"/>
      <c r="F122" s="25"/>
      <c r="G122" s="25"/>
      <c r="H122" s="24"/>
    </row>
    <row r="123" spans="1:8" ht="12.75">
      <c r="A123" s="25"/>
      <c r="B123" s="25"/>
      <c r="C123" s="25"/>
      <c r="D123" s="25"/>
      <c r="E123" s="25"/>
      <c r="F123" s="25"/>
      <c r="G123" s="25"/>
      <c r="H123" s="24"/>
    </row>
    <row r="124" spans="1:8" ht="12.75">
      <c r="A124" s="25"/>
      <c r="B124" s="25"/>
      <c r="C124" s="25"/>
      <c r="D124" s="25"/>
      <c r="E124" s="25"/>
      <c r="F124" s="25"/>
      <c r="G124" s="25"/>
      <c r="H124" s="24"/>
    </row>
    <row r="125" spans="1:8" ht="12.75">
      <c r="A125" s="25"/>
      <c r="B125" s="25"/>
      <c r="C125" s="25"/>
      <c r="D125" s="25"/>
      <c r="E125" s="25"/>
      <c r="F125" s="25"/>
      <c r="G125" s="25"/>
      <c r="H125" s="24"/>
    </row>
    <row r="126" spans="1:8" ht="12.75">
      <c r="A126" s="25"/>
      <c r="B126" s="25"/>
      <c r="C126" s="25"/>
      <c r="D126" s="25"/>
      <c r="E126" s="25"/>
      <c r="F126" s="25"/>
      <c r="G126" s="25"/>
      <c r="H126" s="24"/>
    </row>
    <row r="127" spans="1:8" ht="12.75">
      <c r="A127" s="25"/>
      <c r="B127" s="25"/>
      <c r="C127" s="25"/>
      <c r="D127" s="25"/>
      <c r="E127" s="25"/>
      <c r="F127" s="25"/>
      <c r="G127" s="25"/>
      <c r="H127" s="24"/>
    </row>
    <row r="128" spans="1:8" ht="12.75">
      <c r="A128" s="25"/>
      <c r="B128" s="25"/>
      <c r="C128" s="25"/>
      <c r="D128" s="25"/>
      <c r="E128" s="25"/>
      <c r="F128" s="25"/>
      <c r="G128" s="25"/>
      <c r="H128" s="24"/>
    </row>
    <row r="129" spans="1:8" ht="12.75">
      <c r="A129" s="25"/>
      <c r="B129" s="25"/>
      <c r="C129" s="25"/>
      <c r="D129" s="25"/>
      <c r="E129" s="25"/>
      <c r="F129" s="25"/>
      <c r="G129" s="25"/>
      <c r="H129" s="24"/>
    </row>
    <row r="130" spans="1:8" ht="12.75">
      <c r="A130" s="25"/>
      <c r="B130" s="25"/>
      <c r="C130" s="25"/>
      <c r="D130" s="25"/>
      <c r="E130" s="25"/>
      <c r="F130" s="25"/>
      <c r="G130" s="25"/>
      <c r="H130" s="24"/>
    </row>
    <row r="131" spans="1:7" ht="12.75">
      <c r="A131" s="25"/>
      <c r="B131" s="25"/>
      <c r="C131" s="25"/>
      <c r="D131" s="25"/>
      <c r="E131" s="25"/>
      <c r="F131" s="25"/>
      <c r="G131" s="25"/>
    </row>
    <row r="132" spans="1:7" ht="12.75">
      <c r="A132" s="25"/>
      <c r="B132" s="25"/>
      <c r="C132" s="25"/>
      <c r="D132" s="25"/>
      <c r="E132" s="25"/>
      <c r="F132" s="25"/>
      <c r="G132" s="25"/>
    </row>
    <row r="133" spans="1:7" ht="12.75">
      <c r="A133" s="25"/>
      <c r="B133" s="25"/>
      <c r="C133" s="25"/>
      <c r="D133" s="25"/>
      <c r="E133" s="25"/>
      <c r="F133" s="25"/>
      <c r="G133" s="25"/>
    </row>
    <row r="134" spans="1:7" ht="12.75">
      <c r="A134" s="25"/>
      <c r="B134" s="25"/>
      <c r="C134" s="25"/>
      <c r="D134" s="25"/>
      <c r="E134" s="25"/>
      <c r="F134" s="25"/>
      <c r="G134" s="25"/>
    </row>
    <row r="135" spans="1:7" ht="12.75">
      <c r="A135" s="25"/>
      <c r="B135" s="25"/>
      <c r="C135" s="25"/>
      <c r="D135" s="25"/>
      <c r="E135" s="25"/>
      <c r="F135" s="25"/>
      <c r="G135" s="25"/>
    </row>
    <row r="136" spans="1:7" ht="12.75">
      <c r="A136" s="25"/>
      <c r="B136" s="25"/>
      <c r="C136" s="25"/>
      <c r="D136" s="25"/>
      <c r="E136" s="25"/>
      <c r="F136" s="25"/>
      <c r="G136" s="25"/>
    </row>
    <row r="137" spans="1:7" ht="12.75">
      <c r="A137" s="25"/>
      <c r="B137" s="25"/>
      <c r="C137" s="25"/>
      <c r="D137" s="25"/>
      <c r="E137" s="25"/>
      <c r="F137" s="25"/>
      <c r="G137" s="25"/>
    </row>
    <row r="138" spans="1:7" ht="12.75">
      <c r="A138" s="25"/>
      <c r="B138" s="25"/>
      <c r="C138" s="25"/>
      <c r="D138" s="25"/>
      <c r="E138" s="25"/>
      <c r="F138" s="25"/>
      <c r="G138" s="25"/>
    </row>
    <row r="139" spans="1:7" ht="12.75">
      <c r="A139" s="25"/>
      <c r="B139" s="25"/>
      <c r="C139" s="25"/>
      <c r="D139" s="25"/>
      <c r="E139" s="25"/>
      <c r="F139" s="25"/>
      <c r="G139" s="25"/>
    </row>
    <row r="140" spans="1:7" ht="12.75">
      <c r="A140" s="25"/>
      <c r="B140" s="25"/>
      <c r="C140" s="25"/>
      <c r="D140" s="25"/>
      <c r="E140" s="25"/>
      <c r="F140" s="25"/>
      <c r="G140" s="25"/>
    </row>
    <row r="141" spans="1:7" ht="12.75">
      <c r="A141" s="25"/>
      <c r="B141" s="25"/>
      <c r="C141" s="25"/>
      <c r="D141" s="25"/>
      <c r="E141" s="25"/>
      <c r="F141" s="25"/>
      <c r="G141" s="25"/>
    </row>
    <row r="142" spans="1:7" ht="12.75">
      <c r="A142" s="25"/>
      <c r="B142" s="25"/>
      <c r="C142" s="25"/>
      <c r="D142" s="25"/>
      <c r="E142" s="25"/>
      <c r="F142" s="25"/>
      <c r="G142" s="25"/>
    </row>
    <row r="143" spans="1:7" ht="12.75">
      <c r="A143" s="25"/>
      <c r="B143" s="25"/>
      <c r="C143" s="25"/>
      <c r="D143" s="25"/>
      <c r="E143" s="25"/>
      <c r="F143" s="25"/>
      <c r="G143" s="25"/>
    </row>
    <row r="144" spans="1:7" ht="12.75">
      <c r="A144" s="25"/>
      <c r="B144" s="25"/>
      <c r="C144" s="25"/>
      <c r="D144" s="25"/>
      <c r="E144" s="25"/>
      <c r="F144" s="25"/>
      <c r="G144" s="25"/>
    </row>
    <row r="145" spans="1:7" ht="12.75">
      <c r="A145" s="25"/>
      <c r="B145" s="25"/>
      <c r="C145" s="25"/>
      <c r="D145" s="25"/>
      <c r="E145" s="25"/>
      <c r="F145" s="25"/>
      <c r="G145" s="25"/>
    </row>
    <row r="146" spans="1:7" ht="12.75">
      <c r="A146" s="25"/>
      <c r="B146" s="25"/>
      <c r="C146" s="25"/>
      <c r="D146" s="25"/>
      <c r="E146" s="25"/>
      <c r="F146" s="25"/>
      <c r="G146" s="25"/>
    </row>
    <row r="147" spans="1:7" ht="12.75">
      <c r="A147" s="25"/>
      <c r="B147" s="25"/>
      <c r="C147" s="25"/>
      <c r="D147" s="25"/>
      <c r="E147" s="25"/>
      <c r="F147" s="25"/>
      <c r="G147" s="25"/>
    </row>
    <row r="148" spans="1:7" ht="12.75">
      <c r="A148" s="25"/>
      <c r="B148" s="25"/>
      <c r="C148" s="25"/>
      <c r="D148" s="25"/>
      <c r="E148" s="25"/>
      <c r="F148" s="25"/>
      <c r="G148" s="25"/>
    </row>
    <row r="149" spans="1:7" ht="12.75">
      <c r="A149" s="25"/>
      <c r="B149" s="25"/>
      <c r="C149" s="25"/>
      <c r="D149" s="25"/>
      <c r="E149" s="25"/>
      <c r="F149" s="25"/>
      <c r="G149" s="25"/>
    </row>
    <row r="150" spans="1:7" ht="12.75">
      <c r="A150" s="25"/>
      <c r="B150" s="25"/>
      <c r="C150" s="25"/>
      <c r="D150" s="25"/>
      <c r="E150" s="25"/>
      <c r="F150" s="25"/>
      <c r="G150" s="25"/>
    </row>
    <row r="151" spans="1:7" ht="12.75">
      <c r="A151" s="25"/>
      <c r="B151" s="25"/>
      <c r="C151" s="25"/>
      <c r="D151" s="25"/>
      <c r="E151" s="25"/>
      <c r="F151" s="25"/>
      <c r="G151" s="25"/>
    </row>
    <row r="152" spans="1:7" ht="12.75">
      <c r="A152" s="25"/>
      <c r="B152" s="25"/>
      <c r="C152" s="25"/>
      <c r="D152" s="25"/>
      <c r="E152" s="25"/>
      <c r="F152" s="25"/>
      <c r="G152" s="25"/>
    </row>
    <row r="153" spans="1:7" ht="12.75">
      <c r="A153" s="25"/>
      <c r="B153" s="25"/>
      <c r="C153" s="25"/>
      <c r="D153" s="25"/>
      <c r="E153" s="25"/>
      <c r="F153" s="25"/>
      <c r="G153" s="25"/>
    </row>
    <row r="154" spans="1:7" ht="12.75">
      <c r="A154" s="25"/>
      <c r="B154" s="25"/>
      <c r="C154" s="25"/>
      <c r="D154" s="25"/>
      <c r="E154" s="25"/>
      <c r="F154" s="25"/>
      <c r="G154" s="25"/>
    </row>
    <row r="155" spans="1:7" ht="12.75">
      <c r="A155" s="25"/>
      <c r="B155" s="25"/>
      <c r="C155" s="25"/>
      <c r="D155" s="25"/>
      <c r="E155" s="25"/>
      <c r="F155" s="25"/>
      <c r="G155" s="25"/>
    </row>
    <row r="156" spans="1:7" ht="12.75">
      <c r="A156" s="25"/>
      <c r="B156" s="25"/>
      <c r="C156" s="25"/>
      <c r="D156" s="25"/>
      <c r="E156" s="25"/>
      <c r="F156" s="25"/>
      <c r="G156" s="25"/>
    </row>
    <row r="157" spans="1:7" ht="12.75">
      <c r="A157" s="25"/>
      <c r="B157" s="25"/>
      <c r="C157" s="25"/>
      <c r="D157" s="25"/>
      <c r="E157" s="25"/>
      <c r="F157" s="25"/>
      <c r="G157" s="25"/>
    </row>
    <row r="158" spans="1:7" ht="12.75">
      <c r="A158" s="25"/>
      <c r="B158" s="25"/>
      <c r="C158" s="25"/>
      <c r="D158" s="25"/>
      <c r="E158" s="25"/>
      <c r="F158" s="25"/>
      <c r="G158" s="25"/>
    </row>
    <row r="159" spans="1:7" ht="12.75">
      <c r="A159" s="25"/>
      <c r="B159" s="25"/>
      <c r="C159" s="25"/>
      <c r="D159" s="25"/>
      <c r="E159" s="25"/>
      <c r="F159" s="25"/>
      <c r="G159" s="25"/>
    </row>
    <row r="160" spans="1:7" ht="12.75">
      <c r="A160" s="25"/>
      <c r="B160" s="25"/>
      <c r="C160" s="25"/>
      <c r="D160" s="25"/>
      <c r="E160" s="25"/>
      <c r="F160" s="25"/>
      <c r="G160" s="25"/>
    </row>
    <row r="161" spans="1:7" ht="12.75">
      <c r="A161" s="25"/>
      <c r="B161" s="25"/>
      <c r="C161" s="25"/>
      <c r="D161" s="25"/>
      <c r="E161" s="25"/>
      <c r="F161" s="25"/>
      <c r="G161" s="25"/>
    </row>
    <row r="162" spans="1:7" ht="12.75">
      <c r="A162" s="25"/>
      <c r="B162" s="25"/>
      <c r="C162" s="25"/>
      <c r="D162" s="25"/>
      <c r="E162" s="25"/>
      <c r="F162" s="25"/>
      <c r="G162" s="25"/>
    </row>
    <row r="163" spans="1:7" ht="12.75">
      <c r="A163" s="25"/>
      <c r="B163" s="25"/>
      <c r="C163" s="25"/>
      <c r="D163" s="25"/>
      <c r="E163" s="25"/>
      <c r="F163" s="25"/>
      <c r="G163" s="25"/>
    </row>
    <row r="164" spans="1:7" ht="12.75">
      <c r="A164" s="25"/>
      <c r="B164" s="25"/>
      <c r="C164" s="25"/>
      <c r="D164" s="25"/>
      <c r="E164" s="25"/>
      <c r="F164" s="25"/>
      <c r="G164" s="25"/>
    </row>
    <row r="165" spans="1:7" ht="12.75">
      <c r="A165" s="25"/>
      <c r="B165" s="25"/>
      <c r="C165" s="25"/>
      <c r="D165" s="25"/>
      <c r="E165" s="25"/>
      <c r="F165" s="25"/>
      <c r="G165" s="25"/>
    </row>
    <row r="166" spans="1:7" ht="12.75">
      <c r="A166" s="25"/>
      <c r="B166" s="25"/>
      <c r="C166" s="25"/>
      <c r="D166" s="25"/>
      <c r="E166" s="25"/>
      <c r="F166" s="25"/>
      <c r="G166" s="25"/>
    </row>
    <row r="167" spans="1:7" ht="12.75">
      <c r="A167" s="25"/>
      <c r="B167" s="25"/>
      <c r="C167" s="25"/>
      <c r="D167" s="25"/>
      <c r="E167" s="25"/>
      <c r="F167" s="25"/>
      <c r="G167" s="25"/>
    </row>
    <row r="168" spans="1:7" ht="12.75">
      <c r="A168" s="25"/>
      <c r="B168" s="25"/>
      <c r="C168" s="25"/>
      <c r="D168" s="25"/>
      <c r="E168" s="25"/>
      <c r="F168" s="25"/>
      <c r="G168" s="25"/>
    </row>
    <row r="169" spans="1:7" ht="12.75">
      <c r="A169" s="25"/>
      <c r="B169" s="25"/>
      <c r="C169" s="25"/>
      <c r="D169" s="25"/>
      <c r="E169" s="25"/>
      <c r="F169" s="25"/>
      <c r="G169" s="25"/>
    </row>
    <row r="170" spans="1:7" ht="12.75">
      <c r="A170" s="25"/>
      <c r="B170" s="25"/>
      <c r="C170" s="25"/>
      <c r="D170" s="25"/>
      <c r="E170" s="25"/>
      <c r="F170" s="25"/>
      <c r="G170" s="25"/>
    </row>
    <row r="171" spans="1:7" ht="12.75">
      <c r="A171" s="25"/>
      <c r="B171" s="25"/>
      <c r="C171" s="25"/>
      <c r="D171" s="25"/>
      <c r="E171" s="25"/>
      <c r="F171" s="25"/>
      <c r="G171" s="25"/>
    </row>
    <row r="172" spans="1:7" ht="12.75">
      <c r="A172" s="25"/>
      <c r="B172" s="25"/>
      <c r="C172" s="25"/>
      <c r="D172" s="25"/>
      <c r="E172" s="25"/>
      <c r="F172" s="25"/>
      <c r="G172" s="25"/>
    </row>
    <row r="173" spans="1:7" ht="12.75">
      <c r="A173" s="25"/>
      <c r="B173" s="25"/>
      <c r="C173" s="25"/>
      <c r="D173" s="25"/>
      <c r="E173" s="25"/>
      <c r="F173" s="25"/>
      <c r="G173" s="25"/>
    </row>
    <row r="174" spans="1:7" ht="12.75">
      <c r="A174" s="25"/>
      <c r="B174" s="25"/>
      <c r="C174" s="25"/>
      <c r="D174" s="25"/>
      <c r="E174" s="25"/>
      <c r="F174" s="25"/>
      <c r="G174" s="25"/>
    </row>
    <row r="175" spans="1:7" ht="12.75">
      <c r="A175" s="25"/>
      <c r="B175" s="25"/>
      <c r="C175" s="25"/>
      <c r="D175" s="25"/>
      <c r="E175" s="25"/>
      <c r="F175" s="25"/>
      <c r="G175" s="25"/>
    </row>
    <row r="176" spans="1:7" ht="12.75">
      <c r="A176" s="25"/>
      <c r="B176" s="25"/>
      <c r="C176" s="25"/>
      <c r="D176" s="25"/>
      <c r="E176" s="25"/>
      <c r="F176" s="25"/>
      <c r="G176" s="25"/>
    </row>
    <row r="177" spans="1:7" ht="12.75">
      <c r="A177" s="25"/>
      <c r="B177" s="25"/>
      <c r="C177" s="25"/>
      <c r="D177" s="25"/>
      <c r="E177" s="25"/>
      <c r="F177" s="25"/>
      <c r="G177" s="25"/>
    </row>
    <row r="178" spans="1:7" ht="12.75">
      <c r="A178" s="25"/>
      <c r="B178" s="25"/>
      <c r="C178" s="25"/>
      <c r="D178" s="25"/>
      <c r="E178" s="25"/>
      <c r="F178" s="25"/>
      <c r="G178" s="25"/>
    </row>
    <row r="179" spans="1:7" ht="12.75">
      <c r="A179" s="25"/>
      <c r="B179" s="25"/>
      <c r="C179" s="25"/>
      <c r="D179" s="25"/>
      <c r="E179" s="25"/>
      <c r="F179" s="25"/>
      <c r="G179" s="25"/>
    </row>
    <row r="180" spans="1:7" ht="12.75">
      <c r="A180" s="25"/>
      <c r="B180" s="25"/>
      <c r="C180" s="25"/>
      <c r="D180" s="25"/>
      <c r="E180" s="25"/>
      <c r="F180" s="25"/>
      <c r="G180" s="25"/>
    </row>
    <row r="181" spans="1:7" ht="12.75">
      <c r="A181" s="25"/>
      <c r="B181" s="25"/>
      <c r="C181" s="25"/>
      <c r="D181" s="25"/>
      <c r="E181" s="25"/>
      <c r="F181" s="25"/>
      <c r="G181" s="25"/>
    </row>
    <row r="182" spans="1:7" ht="12.75">
      <c r="A182" s="25"/>
      <c r="B182" s="25"/>
      <c r="C182" s="25"/>
      <c r="D182" s="25"/>
      <c r="E182" s="25"/>
      <c r="F182" s="25"/>
      <c r="G182" s="25"/>
    </row>
    <row r="183" spans="1:7" ht="12.75">
      <c r="A183" s="25"/>
      <c r="B183" s="25"/>
      <c r="C183" s="25"/>
      <c r="D183" s="25"/>
      <c r="E183" s="25"/>
      <c r="F183" s="25"/>
      <c r="G183" s="25"/>
    </row>
    <row r="184" spans="1:7" ht="12.75">
      <c r="A184" s="25"/>
      <c r="B184" s="25"/>
      <c r="C184" s="25"/>
      <c r="D184" s="25"/>
      <c r="E184" s="25"/>
      <c r="F184" s="25"/>
      <c r="G184" s="25"/>
    </row>
    <row r="185" spans="1:7" ht="12.75">
      <c r="A185" s="25"/>
      <c r="B185" s="25"/>
      <c r="C185" s="25"/>
      <c r="D185" s="25"/>
      <c r="E185" s="25"/>
      <c r="F185" s="25"/>
      <c r="G185" s="25"/>
    </row>
    <row r="186" spans="1:7" ht="12.75">
      <c r="A186" s="25"/>
      <c r="B186" s="25"/>
      <c r="C186" s="25"/>
      <c r="D186" s="25"/>
      <c r="E186" s="25"/>
      <c r="F186" s="25"/>
      <c r="G186" s="25"/>
    </row>
    <row r="187" spans="1:7" ht="12.75">
      <c r="A187" s="25"/>
      <c r="B187" s="25"/>
      <c r="C187" s="25"/>
      <c r="D187" s="25"/>
      <c r="E187" s="25"/>
      <c r="F187" s="25"/>
      <c r="G187" s="25"/>
    </row>
    <row r="188" spans="1:7" ht="12.75">
      <c r="A188" s="25"/>
      <c r="B188" s="25"/>
      <c r="C188" s="25"/>
      <c r="D188" s="25"/>
      <c r="E188" s="25"/>
      <c r="F188" s="25"/>
      <c r="G188" s="25"/>
    </row>
    <row r="189" spans="1:7" ht="12.75">
      <c r="A189" s="25"/>
      <c r="B189" s="25"/>
      <c r="C189" s="25"/>
      <c r="D189" s="25"/>
      <c r="E189" s="25"/>
      <c r="F189" s="25"/>
      <c r="G189" s="25"/>
    </row>
    <row r="190" spans="1:7" ht="12.75">
      <c r="A190" s="25"/>
      <c r="B190" s="25"/>
      <c r="C190" s="25"/>
      <c r="D190" s="25"/>
      <c r="E190" s="25"/>
      <c r="F190" s="25"/>
      <c r="G190" s="25"/>
    </row>
    <row r="191" spans="1:7" ht="12.75">
      <c r="A191" s="25"/>
      <c r="B191" s="25"/>
      <c r="C191" s="25"/>
      <c r="D191" s="25"/>
      <c r="E191" s="25"/>
      <c r="F191" s="25"/>
      <c r="G191" s="25"/>
    </row>
    <row r="192" spans="1:7" ht="12.75">
      <c r="A192" s="25"/>
      <c r="B192" s="25"/>
      <c r="C192" s="25"/>
      <c r="D192" s="25"/>
      <c r="E192" s="25"/>
      <c r="F192" s="25"/>
      <c r="G192" s="25"/>
    </row>
    <row r="193" spans="1:7" ht="12.75">
      <c r="A193" s="25"/>
      <c r="B193" s="25"/>
      <c r="C193" s="25"/>
      <c r="D193" s="25"/>
      <c r="E193" s="25"/>
      <c r="F193" s="25"/>
      <c r="G193" s="25"/>
    </row>
    <row r="194" spans="1:7" ht="12.75">
      <c r="A194" s="25"/>
      <c r="B194" s="25"/>
      <c r="C194" s="25"/>
      <c r="D194" s="25"/>
      <c r="E194" s="25"/>
      <c r="F194" s="25"/>
      <c r="G194" s="25"/>
    </row>
    <row r="195" spans="1:7" ht="12.75">
      <c r="A195" s="25"/>
      <c r="B195" s="25"/>
      <c r="C195" s="25"/>
      <c r="D195" s="25"/>
      <c r="E195" s="25"/>
      <c r="F195" s="25"/>
      <c r="G195" s="25"/>
    </row>
    <row r="196" spans="1:7" ht="12.75">
      <c r="A196" s="25"/>
      <c r="B196" s="25"/>
      <c r="C196" s="25"/>
      <c r="D196" s="25"/>
      <c r="E196" s="25"/>
      <c r="F196" s="25"/>
      <c r="G196" s="25"/>
    </row>
    <row r="197" spans="1:7" ht="12.75">
      <c r="A197" s="25"/>
      <c r="B197" s="25"/>
      <c r="C197" s="25"/>
      <c r="D197" s="25"/>
      <c r="E197" s="25"/>
      <c r="F197" s="25"/>
      <c r="G197" s="25"/>
    </row>
    <row r="198" spans="1:7" ht="12.75">
      <c r="A198" s="25"/>
      <c r="B198" s="25"/>
      <c r="C198" s="25"/>
      <c r="D198" s="25"/>
      <c r="E198" s="25"/>
      <c r="F198" s="25"/>
      <c r="G198" s="25"/>
    </row>
    <row r="199" spans="1:7" ht="12.75">
      <c r="A199" s="25"/>
      <c r="B199" s="25"/>
      <c r="C199" s="25"/>
      <c r="D199" s="25"/>
      <c r="E199" s="25"/>
      <c r="F199" s="25"/>
      <c r="G199" s="25"/>
    </row>
    <row r="200" spans="1:7" ht="12.75">
      <c r="A200" s="25"/>
      <c r="B200" s="25"/>
      <c r="C200" s="25"/>
      <c r="D200" s="25"/>
      <c r="E200" s="25"/>
      <c r="F200" s="25"/>
      <c r="G200" s="25"/>
    </row>
    <row r="201" spans="1:7" ht="12.75">
      <c r="A201" s="25"/>
      <c r="B201" s="25"/>
      <c r="C201" s="25"/>
      <c r="D201" s="25"/>
      <c r="E201" s="25"/>
      <c r="F201" s="25"/>
      <c r="G201" s="25"/>
    </row>
    <row r="202" spans="1:7" ht="12.75">
      <c r="A202" s="25"/>
      <c r="B202" s="25"/>
      <c r="C202" s="25"/>
      <c r="D202" s="25"/>
      <c r="E202" s="25"/>
      <c r="F202" s="25"/>
      <c r="G202" s="25"/>
    </row>
    <row r="203" spans="1:7" ht="12.75">
      <c r="A203" s="25"/>
      <c r="B203" s="25"/>
      <c r="C203" s="25"/>
      <c r="D203" s="25"/>
      <c r="E203" s="25"/>
      <c r="F203" s="25"/>
      <c r="G203" s="25"/>
    </row>
    <row r="204" spans="1:7" ht="12.75">
      <c r="A204" s="25"/>
      <c r="B204" s="25"/>
      <c r="C204" s="25"/>
      <c r="D204" s="25"/>
      <c r="E204" s="25"/>
      <c r="F204" s="25"/>
      <c r="G204" s="25"/>
    </row>
    <row r="205" spans="1:7" ht="12.75">
      <c r="A205" s="25"/>
      <c r="B205" s="25"/>
      <c r="C205" s="25"/>
      <c r="D205" s="25"/>
      <c r="E205" s="25"/>
      <c r="F205" s="25"/>
      <c r="G205" s="25"/>
    </row>
    <row r="206" spans="1:7" ht="12.75">
      <c r="A206" s="25"/>
      <c r="B206" s="25"/>
      <c r="C206" s="25"/>
      <c r="D206" s="25"/>
      <c r="E206" s="25"/>
      <c r="F206" s="25"/>
      <c r="G206" s="25"/>
    </row>
    <row r="207" spans="1:7" ht="12.75">
      <c r="A207" s="25"/>
      <c r="B207" s="25"/>
      <c r="C207" s="25"/>
      <c r="D207" s="25"/>
      <c r="E207" s="25"/>
      <c r="F207" s="25"/>
      <c r="G207" s="25"/>
    </row>
    <row r="208" spans="1:7" ht="12.75">
      <c r="A208" s="25"/>
      <c r="B208" s="25"/>
      <c r="C208" s="25"/>
      <c r="D208" s="25"/>
      <c r="E208" s="25"/>
      <c r="F208" s="25"/>
      <c r="G208" s="25"/>
    </row>
    <row r="209" spans="1:7" ht="12.75">
      <c r="A209" s="25"/>
      <c r="B209" s="25"/>
      <c r="C209" s="25"/>
      <c r="D209" s="25"/>
      <c r="E209" s="25"/>
      <c r="F209" s="25"/>
      <c r="G209" s="25"/>
    </row>
    <row r="210" spans="1:7" ht="12.75">
      <c r="A210" s="25"/>
      <c r="B210" s="25"/>
      <c r="C210" s="25"/>
      <c r="D210" s="25"/>
      <c r="E210" s="25"/>
      <c r="F210" s="25"/>
      <c r="G210" s="25"/>
    </row>
    <row r="211" spans="1:7" ht="12.75">
      <c r="A211" s="25"/>
      <c r="B211" s="25"/>
      <c r="C211" s="25"/>
      <c r="D211" s="25"/>
      <c r="E211" s="25"/>
      <c r="F211" s="25"/>
      <c r="G211" s="25"/>
    </row>
    <row r="212" spans="1:7" ht="12.75">
      <c r="A212" s="25"/>
      <c r="B212" s="25"/>
      <c r="C212" s="25"/>
      <c r="D212" s="25"/>
      <c r="E212" s="25"/>
      <c r="F212" s="25"/>
      <c r="G212" s="25"/>
    </row>
    <row r="213" spans="1:7" ht="12.75">
      <c r="A213" s="25"/>
      <c r="B213" s="25"/>
      <c r="C213" s="25"/>
      <c r="D213" s="25"/>
      <c r="E213" s="25"/>
      <c r="F213" s="25"/>
      <c r="G213" s="25"/>
    </row>
    <row r="214" spans="1:7" ht="12.75">
      <c r="A214" s="25"/>
      <c r="B214" s="25"/>
      <c r="C214" s="25"/>
      <c r="D214" s="25"/>
      <c r="E214" s="25"/>
      <c r="F214" s="25"/>
      <c r="G214" s="25"/>
    </row>
    <row r="215" spans="1:7" ht="12.75">
      <c r="A215" s="25"/>
      <c r="B215" s="25"/>
      <c r="C215" s="25"/>
      <c r="D215" s="25"/>
      <c r="E215" s="25"/>
      <c r="F215" s="25"/>
      <c r="G215" s="25"/>
    </row>
    <row r="216" spans="1:7" ht="12.75">
      <c r="A216" s="25"/>
      <c r="B216" s="25"/>
      <c r="C216" s="25"/>
      <c r="D216" s="25"/>
      <c r="E216" s="25"/>
      <c r="F216" s="25"/>
      <c r="G216" s="25"/>
    </row>
    <row r="217" spans="1:7" ht="12.75">
      <c r="A217" s="25"/>
      <c r="B217" s="25"/>
      <c r="C217" s="25"/>
      <c r="D217" s="25"/>
      <c r="E217" s="25"/>
      <c r="F217" s="25"/>
      <c r="G217" s="25"/>
    </row>
    <row r="218" spans="1:7" ht="12.75">
      <c r="A218" s="25"/>
      <c r="B218" s="25"/>
      <c r="C218" s="25"/>
      <c r="D218" s="25"/>
      <c r="E218" s="25"/>
      <c r="F218" s="25"/>
      <c r="G218" s="25"/>
    </row>
    <row r="219" spans="1:7" ht="12.75">
      <c r="A219" s="25"/>
      <c r="B219" s="25"/>
      <c r="C219" s="25"/>
      <c r="D219" s="25"/>
      <c r="E219" s="25"/>
      <c r="F219" s="25"/>
      <c r="G219" s="25"/>
    </row>
    <row r="220" spans="1:7" ht="12.75">
      <c r="A220" s="25"/>
      <c r="B220" s="25"/>
      <c r="C220" s="25"/>
      <c r="D220" s="25"/>
      <c r="E220" s="25"/>
      <c r="F220" s="25"/>
      <c r="G220" s="25"/>
    </row>
    <row r="221" spans="1:7" ht="12.75">
      <c r="A221" s="25"/>
      <c r="B221" s="25"/>
      <c r="C221" s="25"/>
      <c r="D221" s="25"/>
      <c r="E221" s="25"/>
      <c r="F221" s="25"/>
      <c r="G221" s="25"/>
    </row>
    <row r="222" spans="1:7" ht="12.75">
      <c r="A222" s="25"/>
      <c r="B222" s="25"/>
      <c r="C222" s="25"/>
      <c r="D222" s="25"/>
      <c r="E222" s="25"/>
      <c r="F222" s="25"/>
      <c r="G222" s="25"/>
    </row>
    <row r="223" spans="1:7" ht="12.75">
      <c r="A223" s="25"/>
      <c r="B223" s="25"/>
      <c r="C223" s="25"/>
      <c r="D223" s="25"/>
      <c r="E223" s="25"/>
      <c r="F223" s="25"/>
      <c r="G223" s="25"/>
    </row>
    <row r="224" spans="1:7" ht="12.75">
      <c r="A224" s="25"/>
      <c r="B224" s="25"/>
      <c r="C224" s="25"/>
      <c r="D224" s="25"/>
      <c r="E224" s="25"/>
      <c r="F224" s="25"/>
      <c r="G224" s="25"/>
    </row>
    <row r="225" spans="1:7" ht="12.75">
      <c r="A225" s="25"/>
      <c r="B225" s="25"/>
      <c r="C225" s="25"/>
      <c r="D225" s="25"/>
      <c r="E225" s="25"/>
      <c r="F225" s="25"/>
      <c r="G225" s="25"/>
    </row>
    <row r="226" spans="1:7" ht="12.75">
      <c r="A226" s="25"/>
      <c r="B226" s="25"/>
      <c r="C226" s="25"/>
      <c r="D226" s="25"/>
      <c r="E226" s="25"/>
      <c r="F226" s="25"/>
      <c r="G226" s="25"/>
    </row>
    <row r="227" spans="1:7" ht="12.75">
      <c r="A227" s="25"/>
      <c r="B227" s="25"/>
      <c r="C227" s="25"/>
      <c r="D227" s="25"/>
      <c r="E227" s="25"/>
      <c r="F227" s="25"/>
      <c r="G227" s="25"/>
    </row>
    <row r="228" spans="1:7" ht="12.75">
      <c r="A228" s="25"/>
      <c r="B228" s="25"/>
      <c r="C228" s="25"/>
      <c r="D228" s="25"/>
      <c r="E228" s="25"/>
      <c r="F228" s="25"/>
      <c r="G228" s="25"/>
    </row>
    <row r="229" spans="1:7" ht="12.75">
      <c r="A229" s="25"/>
      <c r="B229" s="25"/>
      <c r="C229" s="25"/>
      <c r="D229" s="25"/>
      <c r="E229" s="25"/>
      <c r="F229" s="25"/>
      <c r="G229" s="25"/>
    </row>
    <row r="230" spans="1:7" ht="12.75">
      <c r="A230" s="25"/>
      <c r="B230" s="25"/>
      <c r="C230" s="25"/>
      <c r="D230" s="25"/>
      <c r="E230" s="25"/>
      <c r="F230" s="25"/>
      <c r="G230" s="25"/>
    </row>
    <row r="231" spans="1:7" ht="12.75">
      <c r="A231" s="25"/>
      <c r="B231" s="25"/>
      <c r="C231" s="25"/>
      <c r="D231" s="25"/>
      <c r="E231" s="25"/>
      <c r="F231" s="25"/>
      <c r="G231" s="25"/>
    </row>
    <row r="232" spans="1:7" ht="12.75">
      <c r="A232" s="25"/>
      <c r="B232" s="25"/>
      <c r="C232" s="25"/>
      <c r="D232" s="25"/>
      <c r="E232" s="25"/>
      <c r="F232" s="25"/>
      <c r="G232" s="25"/>
    </row>
    <row r="233" spans="1:7" ht="12.75">
      <c r="A233" s="25"/>
      <c r="B233" s="25"/>
      <c r="C233" s="25"/>
      <c r="D233" s="25"/>
      <c r="E233" s="25"/>
      <c r="F233" s="25"/>
      <c r="G233" s="25"/>
    </row>
    <row r="234" spans="1:7" ht="12.75">
      <c r="A234" s="25"/>
      <c r="B234" s="25"/>
      <c r="C234" s="25"/>
      <c r="D234" s="25"/>
      <c r="E234" s="25"/>
      <c r="F234" s="25"/>
      <c r="G234" s="25"/>
    </row>
    <row r="235" spans="1:7" ht="12.75">
      <c r="A235" s="25"/>
      <c r="B235" s="25"/>
      <c r="C235" s="25"/>
      <c r="D235" s="25"/>
      <c r="E235" s="25"/>
      <c r="F235" s="25"/>
      <c r="G235" s="25"/>
    </row>
    <row r="236" spans="1:7" ht="12.75">
      <c r="A236" s="25"/>
      <c r="B236" s="25"/>
      <c r="C236" s="25"/>
      <c r="D236" s="25"/>
      <c r="E236" s="25"/>
      <c r="F236" s="25"/>
      <c r="G236" s="25"/>
    </row>
    <row r="237" spans="1:7" ht="12.75">
      <c r="A237" s="25"/>
      <c r="B237" s="25"/>
      <c r="C237" s="25"/>
      <c r="D237" s="25"/>
      <c r="E237" s="25"/>
      <c r="F237" s="25"/>
      <c r="G237" s="25"/>
    </row>
    <row r="238" spans="1:7" ht="12.75">
      <c r="A238" s="25"/>
      <c r="B238" s="25"/>
      <c r="C238" s="25"/>
      <c r="D238" s="25"/>
      <c r="E238" s="25"/>
      <c r="F238" s="25"/>
      <c r="G238" s="25"/>
    </row>
    <row r="239" spans="1:7" ht="12.75">
      <c r="A239" s="25"/>
      <c r="B239" s="25"/>
      <c r="C239" s="25"/>
      <c r="D239" s="25"/>
      <c r="E239" s="25"/>
      <c r="F239" s="25"/>
      <c r="G239" s="25"/>
    </row>
    <row r="240" spans="1:7" ht="12.75">
      <c r="A240" s="25"/>
      <c r="B240" s="25"/>
      <c r="C240" s="25"/>
      <c r="D240" s="25"/>
      <c r="E240" s="25"/>
      <c r="F240" s="25"/>
      <c r="G240" s="25"/>
    </row>
    <row r="241" spans="1:7" ht="12.75">
      <c r="A241" s="25"/>
      <c r="B241" s="25"/>
      <c r="C241" s="25"/>
      <c r="D241" s="25"/>
      <c r="E241" s="25"/>
      <c r="F241" s="25"/>
      <c r="G241" s="25"/>
    </row>
    <row r="242" spans="1:7" ht="12.75">
      <c r="A242" s="25"/>
      <c r="B242" s="25"/>
      <c r="C242" s="25"/>
      <c r="D242" s="25"/>
      <c r="E242" s="25"/>
      <c r="F242" s="25"/>
      <c r="G242" s="25"/>
    </row>
    <row r="243" spans="1:7" ht="12.75">
      <c r="A243" s="25"/>
      <c r="B243" s="25"/>
      <c r="C243" s="25"/>
      <c r="D243" s="25"/>
      <c r="E243" s="25"/>
      <c r="F243" s="25"/>
      <c r="G243" s="25"/>
    </row>
    <row r="244" spans="1:7" ht="12.75">
      <c r="A244" s="25"/>
      <c r="B244" s="25"/>
      <c r="C244" s="25"/>
      <c r="D244" s="25"/>
      <c r="E244" s="25"/>
      <c r="F244" s="25"/>
      <c r="G244" s="25"/>
    </row>
  </sheetData>
  <sheetProtection/>
  <mergeCells count="25">
    <mergeCell ref="E52:G52"/>
    <mergeCell ref="A12:C12"/>
    <mergeCell ref="E12:G12"/>
    <mergeCell ref="A60:C60"/>
    <mergeCell ref="E60:G60"/>
    <mergeCell ref="A44:C44"/>
    <mergeCell ref="E44:G44"/>
    <mergeCell ref="A68:C68"/>
    <mergeCell ref="E68:G68"/>
    <mergeCell ref="A76:C76"/>
    <mergeCell ref="E76:G76"/>
    <mergeCell ref="A28:C28"/>
    <mergeCell ref="E28:G28"/>
    <mergeCell ref="A36:C36"/>
    <mergeCell ref="E36:G36"/>
    <mergeCell ref="A52:C52"/>
    <mergeCell ref="A50:C50"/>
    <mergeCell ref="A1:H1"/>
    <mergeCell ref="A20:C20"/>
    <mergeCell ref="E20:G20"/>
    <mergeCell ref="A3:C3"/>
    <mergeCell ref="E3:G3"/>
    <mergeCell ref="A4:C4"/>
    <mergeCell ref="E4:G4"/>
    <mergeCell ref="A8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4" sqref="A4:A9"/>
    </sheetView>
  </sheetViews>
  <sheetFormatPr defaultColWidth="9.140625" defaultRowHeight="12.75"/>
  <cols>
    <col min="1" max="1" width="16.00390625" style="0" bestFit="1" customWidth="1"/>
    <col min="2" max="4" width="4.7109375" style="0" customWidth="1"/>
    <col min="5" max="5" width="5.57421875" style="0" bestFit="1" customWidth="1"/>
    <col min="6" max="11" width="4.7109375" style="0" customWidth="1"/>
    <col min="12" max="14" width="6.7109375" style="0" customWidth="1"/>
  </cols>
  <sheetData>
    <row r="1" spans="1:14" ht="18">
      <c r="A1" s="131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4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10</v>
      </c>
      <c r="K3" s="5" t="s">
        <v>3</v>
      </c>
      <c r="L3" s="5" t="s">
        <v>11</v>
      </c>
      <c r="M3" s="5" t="s">
        <v>12</v>
      </c>
      <c r="N3" s="6" t="s">
        <v>13</v>
      </c>
    </row>
    <row r="4" spans="1:14" ht="12.75">
      <c r="A4" s="29" t="s">
        <v>39</v>
      </c>
      <c r="B4" s="11">
        <v>1</v>
      </c>
      <c r="C4" s="11">
        <v>0</v>
      </c>
      <c r="D4" s="11">
        <v>0</v>
      </c>
      <c r="E4" s="34">
        <v>15</v>
      </c>
      <c r="F4" s="11">
        <v>12</v>
      </c>
      <c r="G4" s="11">
        <v>7</v>
      </c>
      <c r="H4" s="11">
        <v>7</v>
      </c>
      <c r="I4" s="11">
        <v>4</v>
      </c>
      <c r="J4" s="11">
        <v>1</v>
      </c>
      <c r="K4" s="11">
        <v>13</v>
      </c>
      <c r="L4" s="12">
        <f aca="true" t="shared" si="0" ref="L4:L9">(H4/E4)*7</f>
        <v>3.2666666666666666</v>
      </c>
      <c r="M4" s="12">
        <f aca="true" t="shared" si="1" ref="M4:M9">(I4/E4)*7</f>
        <v>1.8666666666666667</v>
      </c>
      <c r="N4" s="13">
        <f aca="true" t="shared" si="2" ref="N4:N9">(K4/E4)*7</f>
        <v>6.066666666666666</v>
      </c>
    </row>
    <row r="5" spans="1:14" ht="12.75">
      <c r="A5" s="28" t="s">
        <v>40</v>
      </c>
      <c r="B5" s="1">
        <v>3</v>
      </c>
      <c r="C5" s="1">
        <v>1</v>
      </c>
      <c r="D5" s="1">
        <v>0</v>
      </c>
      <c r="E5" s="33">
        <v>23</v>
      </c>
      <c r="F5" s="1">
        <v>23</v>
      </c>
      <c r="G5" s="1">
        <v>14</v>
      </c>
      <c r="H5" s="1">
        <v>12</v>
      </c>
      <c r="I5" s="1">
        <v>9</v>
      </c>
      <c r="J5" s="1">
        <v>1</v>
      </c>
      <c r="K5" s="1">
        <v>31</v>
      </c>
      <c r="L5" s="2">
        <f t="shared" si="0"/>
        <v>3.652173913043478</v>
      </c>
      <c r="M5" s="2">
        <f t="shared" si="1"/>
        <v>2.739130434782609</v>
      </c>
      <c r="N5" s="3">
        <f t="shared" si="2"/>
        <v>9.434782608695652</v>
      </c>
    </row>
    <row r="6" spans="1:14" ht="12.75">
      <c r="A6" s="30" t="s">
        <v>41</v>
      </c>
      <c r="B6" s="1">
        <v>5</v>
      </c>
      <c r="C6" s="1">
        <v>0</v>
      </c>
      <c r="D6" s="1">
        <v>0</v>
      </c>
      <c r="E6" s="1">
        <v>28</v>
      </c>
      <c r="F6" s="1">
        <v>22</v>
      </c>
      <c r="G6" s="1">
        <v>9</v>
      </c>
      <c r="H6" s="1">
        <v>9</v>
      </c>
      <c r="I6" s="1">
        <v>12</v>
      </c>
      <c r="J6" s="1">
        <v>0</v>
      </c>
      <c r="K6" s="1">
        <v>34</v>
      </c>
      <c r="L6" s="2">
        <f t="shared" si="0"/>
        <v>2.25</v>
      </c>
      <c r="M6" s="2">
        <f t="shared" si="1"/>
        <v>3</v>
      </c>
      <c r="N6" s="3">
        <f t="shared" si="2"/>
        <v>8.5</v>
      </c>
    </row>
    <row r="7" spans="1:14" ht="12.75">
      <c r="A7" s="30" t="s">
        <v>42</v>
      </c>
      <c r="B7" s="1">
        <v>1</v>
      </c>
      <c r="C7" s="1">
        <v>1</v>
      </c>
      <c r="D7" s="1">
        <v>0</v>
      </c>
      <c r="E7" s="1">
        <v>14</v>
      </c>
      <c r="F7" s="1">
        <v>6</v>
      </c>
      <c r="G7" s="1">
        <v>7</v>
      </c>
      <c r="H7" s="1">
        <v>4</v>
      </c>
      <c r="I7" s="1">
        <v>6</v>
      </c>
      <c r="J7" s="1">
        <v>1</v>
      </c>
      <c r="K7" s="1">
        <v>8</v>
      </c>
      <c r="L7" s="2">
        <f t="shared" si="0"/>
        <v>2</v>
      </c>
      <c r="M7" s="2">
        <f t="shared" si="1"/>
        <v>3</v>
      </c>
      <c r="N7" s="3">
        <f t="shared" si="2"/>
        <v>4</v>
      </c>
    </row>
    <row r="8" spans="1:14" ht="12.75">
      <c r="A8" s="28" t="s">
        <v>38</v>
      </c>
      <c r="B8" s="1">
        <v>2</v>
      </c>
      <c r="C8" s="1">
        <v>1</v>
      </c>
      <c r="D8" s="1">
        <v>0</v>
      </c>
      <c r="E8" s="2">
        <v>17.33</v>
      </c>
      <c r="F8" s="1">
        <v>6</v>
      </c>
      <c r="G8" s="1">
        <v>3</v>
      </c>
      <c r="H8" s="1">
        <v>3</v>
      </c>
      <c r="I8" s="1">
        <v>11</v>
      </c>
      <c r="J8" s="1">
        <v>1</v>
      </c>
      <c r="K8" s="1">
        <v>10</v>
      </c>
      <c r="L8" s="2">
        <f t="shared" si="0"/>
        <v>1.2117714945181768</v>
      </c>
      <c r="M8" s="2">
        <f t="shared" si="1"/>
        <v>4.443162146566648</v>
      </c>
      <c r="N8" s="3">
        <f t="shared" si="2"/>
        <v>4.039238315060588</v>
      </c>
    </row>
    <row r="9" spans="1:14" ht="13.5" thickBot="1">
      <c r="A9" s="28" t="s">
        <v>37</v>
      </c>
      <c r="B9" s="1">
        <v>0</v>
      </c>
      <c r="C9" s="1">
        <v>1</v>
      </c>
      <c r="D9" s="1">
        <v>0</v>
      </c>
      <c r="E9" s="1">
        <v>7.66</v>
      </c>
      <c r="F9" s="1">
        <v>6</v>
      </c>
      <c r="G9" s="1">
        <v>4</v>
      </c>
      <c r="H9" s="1">
        <v>2</v>
      </c>
      <c r="I9" s="1">
        <v>7</v>
      </c>
      <c r="J9" s="1">
        <v>2</v>
      </c>
      <c r="K9" s="1">
        <v>8</v>
      </c>
      <c r="L9" s="2">
        <f t="shared" si="0"/>
        <v>1.827676240208877</v>
      </c>
      <c r="M9" s="2">
        <f t="shared" si="1"/>
        <v>6.396866840731071</v>
      </c>
      <c r="N9" s="3">
        <f t="shared" si="2"/>
        <v>7.310704960835508</v>
      </c>
    </row>
    <row r="10" spans="1:14" ht="13.5" thickBot="1">
      <c r="A10" s="17" t="s">
        <v>14</v>
      </c>
      <c r="B10" s="18">
        <f aca="true" t="shared" si="3" ref="B10:K10">SUM(B4:B9)</f>
        <v>12</v>
      </c>
      <c r="C10" s="18">
        <f t="shared" si="3"/>
        <v>4</v>
      </c>
      <c r="D10" s="18">
        <f t="shared" si="3"/>
        <v>0</v>
      </c>
      <c r="E10" s="18">
        <f t="shared" si="3"/>
        <v>104.99</v>
      </c>
      <c r="F10" s="18">
        <f t="shared" si="3"/>
        <v>75</v>
      </c>
      <c r="G10" s="18">
        <f t="shared" si="3"/>
        <v>44</v>
      </c>
      <c r="H10" s="18">
        <f t="shared" si="3"/>
        <v>37</v>
      </c>
      <c r="I10" s="18">
        <f t="shared" si="3"/>
        <v>49</v>
      </c>
      <c r="J10" s="18">
        <f t="shared" si="3"/>
        <v>6</v>
      </c>
      <c r="K10" s="18">
        <f t="shared" si="3"/>
        <v>104</v>
      </c>
      <c r="L10" s="19">
        <f>(H10/E10)*7</f>
        <v>2.4669016096771124</v>
      </c>
      <c r="M10" s="19">
        <f>(I10/E10)*7</f>
        <v>3.2669778074102296</v>
      </c>
      <c r="N10" s="20">
        <f>(K10/E10)*7</f>
        <v>6.933993713687018</v>
      </c>
    </row>
    <row r="12" ht="12.75">
      <c r="A12" s="32" t="s">
        <v>43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6.00390625" style="0" bestFit="1" customWidth="1"/>
    <col min="2" max="4" width="4.7109375" style="0" customWidth="1"/>
    <col min="5" max="5" width="5.57421875" style="0" bestFit="1" customWidth="1"/>
    <col min="6" max="11" width="4.7109375" style="0" customWidth="1"/>
    <col min="12" max="14" width="6.7109375" style="0" customWidth="1"/>
  </cols>
  <sheetData>
    <row r="1" spans="1:14" ht="18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4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10</v>
      </c>
      <c r="K3" s="5" t="s">
        <v>3</v>
      </c>
      <c r="L3" s="5" t="s">
        <v>11</v>
      </c>
      <c r="M3" s="5" t="s">
        <v>12</v>
      </c>
      <c r="N3" s="6" t="s">
        <v>13</v>
      </c>
    </row>
    <row r="4" spans="1:14" ht="12.75">
      <c r="A4" s="29" t="s">
        <v>45</v>
      </c>
      <c r="B4" s="11">
        <v>2</v>
      </c>
      <c r="C4" s="11">
        <v>0</v>
      </c>
      <c r="D4" s="11">
        <v>0</v>
      </c>
      <c r="E4" s="12">
        <v>17</v>
      </c>
      <c r="F4" s="11">
        <v>9</v>
      </c>
      <c r="G4" s="11">
        <v>4</v>
      </c>
      <c r="H4" s="11">
        <v>2</v>
      </c>
      <c r="I4" s="11">
        <v>8</v>
      </c>
      <c r="J4" s="11">
        <v>0</v>
      </c>
      <c r="K4" s="11">
        <v>18</v>
      </c>
      <c r="L4" s="12">
        <f aca="true" t="shared" si="0" ref="L4:L9">(H4/E4)*7</f>
        <v>0.8235294117647058</v>
      </c>
      <c r="M4" s="12">
        <f aca="true" t="shared" si="1" ref="M4:M9">(I4/E4)*7</f>
        <v>3.2941176470588234</v>
      </c>
      <c r="N4" s="13">
        <f aca="true" t="shared" si="2" ref="N4:N9">(K4/E4)*7</f>
        <v>7.411764705882353</v>
      </c>
    </row>
    <row r="5" spans="1:14" ht="12.75">
      <c r="A5" s="28" t="s">
        <v>39</v>
      </c>
      <c r="B5" s="1">
        <v>4</v>
      </c>
      <c r="C5" s="1">
        <v>0</v>
      </c>
      <c r="D5" s="1">
        <v>0</v>
      </c>
      <c r="E5" s="2">
        <v>25</v>
      </c>
      <c r="F5" s="1">
        <v>25</v>
      </c>
      <c r="G5" s="1">
        <v>10</v>
      </c>
      <c r="H5" s="1">
        <v>9</v>
      </c>
      <c r="I5" s="1">
        <v>2</v>
      </c>
      <c r="J5" s="1">
        <v>2</v>
      </c>
      <c r="K5" s="1">
        <v>21</v>
      </c>
      <c r="L5" s="2">
        <f t="shared" si="0"/>
        <v>2.52</v>
      </c>
      <c r="M5" s="2">
        <f t="shared" si="1"/>
        <v>0.56</v>
      </c>
      <c r="N5" s="3">
        <f t="shared" si="2"/>
        <v>5.88</v>
      </c>
    </row>
    <row r="6" spans="1:14" ht="12.75">
      <c r="A6" s="30" t="s">
        <v>46</v>
      </c>
      <c r="B6" s="1">
        <v>3</v>
      </c>
      <c r="C6" s="1">
        <v>0</v>
      </c>
      <c r="D6" s="1">
        <v>0</v>
      </c>
      <c r="E6" s="2">
        <v>25</v>
      </c>
      <c r="F6" s="1">
        <v>22</v>
      </c>
      <c r="G6" s="1">
        <v>12</v>
      </c>
      <c r="H6" s="1">
        <v>10</v>
      </c>
      <c r="I6" s="1">
        <v>10</v>
      </c>
      <c r="J6" s="1">
        <v>2</v>
      </c>
      <c r="K6" s="1">
        <v>25</v>
      </c>
      <c r="L6" s="2">
        <f t="shared" si="0"/>
        <v>2.8000000000000003</v>
      </c>
      <c r="M6" s="2">
        <f t="shared" si="1"/>
        <v>2.8000000000000003</v>
      </c>
      <c r="N6" s="3">
        <f t="shared" si="2"/>
        <v>7</v>
      </c>
    </row>
    <row r="7" spans="1:14" ht="12.75">
      <c r="A7" s="30" t="s">
        <v>47</v>
      </c>
      <c r="B7" s="1">
        <v>4</v>
      </c>
      <c r="C7" s="1">
        <v>0</v>
      </c>
      <c r="D7" s="1">
        <v>2</v>
      </c>
      <c r="E7" s="2">
        <v>22</v>
      </c>
      <c r="F7" s="1">
        <v>22</v>
      </c>
      <c r="G7" s="1">
        <v>16</v>
      </c>
      <c r="H7" s="1">
        <v>16</v>
      </c>
      <c r="I7" s="1">
        <v>16</v>
      </c>
      <c r="J7" s="1">
        <v>2</v>
      </c>
      <c r="K7" s="1">
        <v>23</v>
      </c>
      <c r="L7" s="2">
        <f t="shared" si="0"/>
        <v>5.090909090909091</v>
      </c>
      <c r="M7" s="2">
        <f t="shared" si="1"/>
        <v>5.090909090909091</v>
      </c>
      <c r="N7" s="3">
        <f t="shared" si="2"/>
        <v>7.318181818181818</v>
      </c>
    </row>
    <row r="8" spans="1:14" ht="12.75">
      <c r="A8" s="28" t="s">
        <v>42</v>
      </c>
      <c r="B8" s="1">
        <v>2</v>
      </c>
      <c r="C8" s="1">
        <v>0</v>
      </c>
      <c r="D8" s="1">
        <v>0</v>
      </c>
      <c r="E8" s="2">
        <v>15</v>
      </c>
      <c r="F8" s="1">
        <v>6</v>
      </c>
      <c r="G8" s="1">
        <v>7</v>
      </c>
      <c r="H8" s="1">
        <v>6</v>
      </c>
      <c r="I8" s="1">
        <v>6</v>
      </c>
      <c r="J8" s="1">
        <v>0</v>
      </c>
      <c r="K8" s="1">
        <v>18</v>
      </c>
      <c r="L8" s="2">
        <f t="shared" si="0"/>
        <v>2.8000000000000003</v>
      </c>
      <c r="M8" s="2">
        <f t="shared" si="1"/>
        <v>2.8000000000000003</v>
      </c>
      <c r="N8" s="3">
        <f t="shared" si="2"/>
        <v>8.4</v>
      </c>
    </row>
    <row r="9" spans="1:14" ht="13.5" thickBot="1">
      <c r="A9" s="28" t="s">
        <v>38</v>
      </c>
      <c r="B9" s="1">
        <v>4</v>
      </c>
      <c r="C9" s="1">
        <v>0</v>
      </c>
      <c r="D9" s="1">
        <v>0</v>
      </c>
      <c r="E9" s="2">
        <v>25</v>
      </c>
      <c r="F9" s="1">
        <v>21</v>
      </c>
      <c r="G9" s="1">
        <v>10</v>
      </c>
      <c r="H9" s="1">
        <v>10</v>
      </c>
      <c r="I9" s="1">
        <v>16</v>
      </c>
      <c r="J9" s="1">
        <v>4</v>
      </c>
      <c r="K9" s="1">
        <v>30</v>
      </c>
      <c r="L9" s="2">
        <f t="shared" si="0"/>
        <v>2.8000000000000003</v>
      </c>
      <c r="M9" s="2">
        <f t="shared" si="1"/>
        <v>4.48</v>
      </c>
      <c r="N9" s="3">
        <f t="shared" si="2"/>
        <v>8.4</v>
      </c>
    </row>
    <row r="10" spans="1:14" ht="13.5" thickBot="1">
      <c r="A10" s="17" t="s">
        <v>14</v>
      </c>
      <c r="B10" s="18">
        <f aca="true" t="shared" si="3" ref="B10:K10">SUM(B4:B9)</f>
        <v>19</v>
      </c>
      <c r="C10" s="18">
        <f t="shared" si="3"/>
        <v>0</v>
      </c>
      <c r="D10" s="18">
        <f t="shared" si="3"/>
        <v>2</v>
      </c>
      <c r="E10" s="18">
        <f t="shared" si="3"/>
        <v>129</v>
      </c>
      <c r="F10" s="18">
        <f t="shared" si="3"/>
        <v>105</v>
      </c>
      <c r="G10" s="18">
        <f t="shared" si="3"/>
        <v>59</v>
      </c>
      <c r="H10" s="18">
        <f t="shared" si="3"/>
        <v>53</v>
      </c>
      <c r="I10" s="18">
        <f t="shared" si="3"/>
        <v>58</v>
      </c>
      <c r="J10" s="18">
        <f t="shared" si="3"/>
        <v>10</v>
      </c>
      <c r="K10" s="18">
        <f t="shared" si="3"/>
        <v>135</v>
      </c>
      <c r="L10" s="19">
        <f>(H10/E10)*7</f>
        <v>2.8759689922480622</v>
      </c>
      <c r="M10" s="19">
        <f>(I10/E10)*7</f>
        <v>3.1472868217054266</v>
      </c>
      <c r="N10" s="20">
        <f>(K10/E10)*7</f>
        <v>7.325581395348838</v>
      </c>
    </row>
    <row r="12" ht="12.75">
      <c r="A12" s="32"/>
    </row>
    <row r="19" ht="12.75">
      <c r="B19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5.57421875" style="0" bestFit="1" customWidth="1"/>
    <col min="2" max="4" width="4.7109375" style="0" customWidth="1"/>
    <col min="5" max="5" width="6.7109375" style="0" customWidth="1"/>
    <col min="6" max="9" width="4.7109375" style="0" customWidth="1"/>
    <col min="10" max="10" width="5.57421875" style="0" bestFit="1" customWidth="1"/>
    <col min="11" max="11" width="4.7109375" style="0" customWidth="1"/>
    <col min="12" max="14" width="6.7109375" style="0" customWidth="1"/>
  </cols>
  <sheetData>
    <row r="1" spans="1:14" ht="18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4" t="s">
        <v>0</v>
      </c>
      <c r="B3" s="5" t="s">
        <v>7</v>
      </c>
      <c r="C3" s="5" t="s">
        <v>8</v>
      </c>
      <c r="D3" s="5" t="s">
        <v>74</v>
      </c>
      <c r="E3" s="5" t="s">
        <v>1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61</v>
      </c>
      <c r="K3" s="5" t="s">
        <v>3</v>
      </c>
      <c r="L3" s="5" t="s">
        <v>11</v>
      </c>
      <c r="M3" s="5" t="s">
        <v>12</v>
      </c>
      <c r="N3" s="6" t="s">
        <v>13</v>
      </c>
    </row>
    <row r="4" spans="1:14" ht="12.75">
      <c r="A4" s="29" t="s">
        <v>54</v>
      </c>
      <c r="B4" s="11">
        <v>2</v>
      </c>
      <c r="C4" s="11">
        <v>1</v>
      </c>
      <c r="D4" s="11" t="s">
        <v>53</v>
      </c>
      <c r="E4" s="12">
        <v>18.67</v>
      </c>
      <c r="F4" s="11">
        <v>22</v>
      </c>
      <c r="G4" s="11">
        <v>18</v>
      </c>
      <c r="H4" s="11">
        <v>16</v>
      </c>
      <c r="I4" s="11">
        <v>13</v>
      </c>
      <c r="J4" s="11" t="s">
        <v>53</v>
      </c>
      <c r="K4" s="11">
        <v>16</v>
      </c>
      <c r="L4" s="12">
        <f aca="true" t="shared" si="0" ref="L4:L11">(H4/E4)*7</f>
        <v>5.998928762720942</v>
      </c>
      <c r="M4" s="12">
        <f aca="true" t="shared" si="1" ref="M4:M11">(I4/E4)*7</f>
        <v>4.874129619710765</v>
      </c>
      <c r="N4" s="13">
        <f aca="true" t="shared" si="2" ref="N4:N11">(K4/E4)*7</f>
        <v>5.998928762720942</v>
      </c>
    </row>
    <row r="5" spans="1:14" ht="12.75">
      <c r="A5" s="28" t="s">
        <v>55</v>
      </c>
      <c r="B5" s="1">
        <v>0</v>
      </c>
      <c r="C5" s="1">
        <v>0</v>
      </c>
      <c r="D5" s="1" t="s">
        <v>53</v>
      </c>
      <c r="E5" s="2">
        <v>0.33</v>
      </c>
      <c r="F5" s="1">
        <v>0</v>
      </c>
      <c r="G5" s="1">
        <v>0</v>
      </c>
      <c r="H5" s="1">
        <v>0</v>
      </c>
      <c r="I5" s="1">
        <v>0</v>
      </c>
      <c r="J5" s="1" t="s">
        <v>53</v>
      </c>
      <c r="K5" s="1">
        <v>0</v>
      </c>
      <c r="L5" s="2">
        <f t="shared" si="0"/>
        <v>0</v>
      </c>
      <c r="M5" s="2">
        <f t="shared" si="1"/>
        <v>0</v>
      </c>
      <c r="N5" s="3">
        <f t="shared" si="2"/>
        <v>0</v>
      </c>
    </row>
    <row r="6" spans="1:14" ht="12.75">
      <c r="A6" s="30" t="s">
        <v>58</v>
      </c>
      <c r="B6" s="1">
        <v>3</v>
      </c>
      <c r="C6" s="1">
        <v>0</v>
      </c>
      <c r="D6" s="1" t="s">
        <v>53</v>
      </c>
      <c r="E6" s="2">
        <v>13</v>
      </c>
      <c r="F6" s="1">
        <v>13</v>
      </c>
      <c r="G6" s="1">
        <v>10</v>
      </c>
      <c r="H6" s="1">
        <v>7</v>
      </c>
      <c r="I6" s="1">
        <v>15</v>
      </c>
      <c r="J6" s="1" t="s">
        <v>53</v>
      </c>
      <c r="K6" s="1">
        <v>17</v>
      </c>
      <c r="L6" s="2">
        <f t="shared" si="0"/>
        <v>3.769230769230769</v>
      </c>
      <c r="M6" s="2">
        <f t="shared" si="1"/>
        <v>8.076923076923077</v>
      </c>
      <c r="N6" s="3">
        <f t="shared" si="2"/>
        <v>9.153846153846153</v>
      </c>
    </row>
    <row r="7" spans="1:14" ht="12.75">
      <c r="A7" s="30" t="s">
        <v>45</v>
      </c>
      <c r="B7" s="1">
        <v>5</v>
      </c>
      <c r="C7" s="1">
        <v>0</v>
      </c>
      <c r="D7" s="1" t="s">
        <v>53</v>
      </c>
      <c r="E7" s="2">
        <v>39.33</v>
      </c>
      <c r="F7" s="1">
        <v>26</v>
      </c>
      <c r="G7" s="1">
        <v>9</v>
      </c>
      <c r="H7" s="1">
        <v>6</v>
      </c>
      <c r="I7" s="1">
        <v>8</v>
      </c>
      <c r="J7" s="1" t="s">
        <v>53</v>
      </c>
      <c r="K7" s="1">
        <v>34</v>
      </c>
      <c r="L7" s="2">
        <f t="shared" si="0"/>
        <v>1.0678871090770405</v>
      </c>
      <c r="M7" s="2">
        <f t="shared" si="1"/>
        <v>1.4238494787693872</v>
      </c>
      <c r="N7" s="3">
        <f t="shared" si="2"/>
        <v>6.0513602847698955</v>
      </c>
    </row>
    <row r="8" spans="1:14" ht="12.75">
      <c r="A8" s="28" t="s">
        <v>39</v>
      </c>
      <c r="B8" s="1">
        <v>3</v>
      </c>
      <c r="C8" s="1">
        <v>1</v>
      </c>
      <c r="D8" s="1" t="s">
        <v>53</v>
      </c>
      <c r="E8" s="2">
        <v>24</v>
      </c>
      <c r="F8" s="1">
        <v>25</v>
      </c>
      <c r="G8" s="1">
        <v>12</v>
      </c>
      <c r="H8" s="1">
        <v>9</v>
      </c>
      <c r="I8" s="1">
        <v>10</v>
      </c>
      <c r="J8" s="1" t="s">
        <v>53</v>
      </c>
      <c r="K8" s="1">
        <v>16</v>
      </c>
      <c r="L8" s="2">
        <f t="shared" si="0"/>
        <v>2.625</v>
      </c>
      <c r="M8" s="2">
        <f t="shared" si="1"/>
        <v>2.916666666666667</v>
      </c>
      <c r="N8" s="3">
        <f t="shared" si="2"/>
        <v>4.666666666666666</v>
      </c>
    </row>
    <row r="9" spans="1:14" ht="12.75">
      <c r="A9" s="28" t="s">
        <v>47</v>
      </c>
      <c r="B9" s="1">
        <v>3</v>
      </c>
      <c r="C9" s="1">
        <v>0</v>
      </c>
      <c r="D9" s="1" t="s">
        <v>53</v>
      </c>
      <c r="E9" s="2">
        <v>20.67</v>
      </c>
      <c r="F9" s="1">
        <v>12</v>
      </c>
      <c r="G9" s="1">
        <v>1</v>
      </c>
      <c r="H9" s="1">
        <v>1</v>
      </c>
      <c r="I9" s="1">
        <v>5</v>
      </c>
      <c r="J9" s="1">
        <v>1</v>
      </c>
      <c r="K9" s="1">
        <v>15</v>
      </c>
      <c r="L9" s="2">
        <f>(H9/E9)*7</f>
        <v>0.3386550556361877</v>
      </c>
      <c r="M9" s="2">
        <f>(I9/E9)*7</f>
        <v>1.6932752781809386</v>
      </c>
      <c r="N9" s="3">
        <f>(K9/E9)*7</f>
        <v>5.079825834542816</v>
      </c>
    </row>
    <row r="10" spans="1:14" ht="12.75">
      <c r="A10" s="28" t="s">
        <v>42</v>
      </c>
      <c r="B10" s="1">
        <v>2</v>
      </c>
      <c r="C10" s="1">
        <v>0</v>
      </c>
      <c r="D10" s="1" t="s">
        <v>53</v>
      </c>
      <c r="E10" s="2">
        <v>19.33</v>
      </c>
      <c r="F10" s="1">
        <v>20</v>
      </c>
      <c r="G10" s="1">
        <v>13</v>
      </c>
      <c r="H10" s="1">
        <v>12</v>
      </c>
      <c r="I10" s="1">
        <v>5</v>
      </c>
      <c r="J10" s="1">
        <v>4</v>
      </c>
      <c r="K10" s="1">
        <v>12</v>
      </c>
      <c r="L10" s="2">
        <f>(H10/E10)*7</f>
        <v>4.3455768235902745</v>
      </c>
      <c r="M10" s="2">
        <f>(I10/E10)*7</f>
        <v>1.810657009829281</v>
      </c>
      <c r="N10" s="3">
        <f>(K10/E10)*7</f>
        <v>4.3455768235902745</v>
      </c>
    </row>
    <row r="11" spans="1:14" ht="13.5" thickBot="1">
      <c r="A11" s="28" t="s">
        <v>56</v>
      </c>
      <c r="B11" s="1">
        <v>4</v>
      </c>
      <c r="C11" s="1">
        <v>1</v>
      </c>
      <c r="D11" s="1" t="s">
        <v>53</v>
      </c>
      <c r="E11" s="2">
        <v>30.67</v>
      </c>
      <c r="F11" s="1">
        <v>19</v>
      </c>
      <c r="G11" s="1">
        <v>14</v>
      </c>
      <c r="H11" s="1">
        <v>13</v>
      </c>
      <c r="I11" s="1">
        <v>18</v>
      </c>
      <c r="J11" s="1">
        <v>2</v>
      </c>
      <c r="K11" s="1">
        <v>27</v>
      </c>
      <c r="L11" s="2">
        <f t="shared" si="0"/>
        <v>2.967068796869905</v>
      </c>
      <c r="M11" s="2">
        <f t="shared" si="1"/>
        <v>4.108249103358331</v>
      </c>
      <c r="N11" s="3">
        <f t="shared" si="2"/>
        <v>6.162373655037496</v>
      </c>
    </row>
    <row r="12" spans="1:14" ht="13.5" thickBot="1">
      <c r="A12" s="17" t="s">
        <v>14</v>
      </c>
      <c r="B12" s="18">
        <f aca="true" t="shared" si="3" ref="B12:K12">SUM(B4:B11)</f>
        <v>22</v>
      </c>
      <c r="C12" s="18">
        <f t="shared" si="3"/>
        <v>3</v>
      </c>
      <c r="D12" s="18">
        <f t="shared" si="3"/>
        <v>0</v>
      </c>
      <c r="E12" s="19">
        <f t="shared" si="3"/>
        <v>166</v>
      </c>
      <c r="F12" s="18">
        <f t="shared" si="3"/>
        <v>137</v>
      </c>
      <c r="G12" s="18">
        <f t="shared" si="3"/>
        <v>77</v>
      </c>
      <c r="H12" s="18">
        <f t="shared" si="3"/>
        <v>64</v>
      </c>
      <c r="I12" s="18">
        <f t="shared" si="3"/>
        <v>74</v>
      </c>
      <c r="J12" s="18">
        <f t="shared" si="3"/>
        <v>7</v>
      </c>
      <c r="K12" s="18">
        <f t="shared" si="3"/>
        <v>137</v>
      </c>
      <c r="L12" s="19">
        <f>(H12/E12)*7</f>
        <v>2.698795180722892</v>
      </c>
      <c r="M12" s="19">
        <f>(I12/E12)*7</f>
        <v>3.120481927710843</v>
      </c>
      <c r="N12" s="20">
        <f>(K12/E12)*7</f>
        <v>5.77710843373494</v>
      </c>
    </row>
    <row r="13" ht="12.75">
      <c r="A13" s="57" t="s">
        <v>62</v>
      </c>
    </row>
    <row r="17" ht="12.75">
      <c r="B17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5.57421875" style="0" bestFit="1" customWidth="1"/>
    <col min="2" max="4" width="4.7109375" style="0" customWidth="1"/>
    <col min="5" max="5" width="6.7109375" style="0" customWidth="1"/>
    <col min="6" max="9" width="4.7109375" style="0" customWidth="1"/>
    <col min="10" max="10" width="5.57421875" style="0" bestFit="1" customWidth="1"/>
    <col min="11" max="11" width="4.7109375" style="0" customWidth="1"/>
    <col min="12" max="14" width="6.7109375" style="0" customWidth="1"/>
  </cols>
  <sheetData>
    <row r="1" spans="1:14" ht="18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4" t="s">
        <v>0</v>
      </c>
      <c r="B3" s="5" t="s">
        <v>7</v>
      </c>
      <c r="C3" s="5" t="s">
        <v>8</v>
      </c>
      <c r="D3" s="5" t="s">
        <v>74</v>
      </c>
      <c r="E3" s="5" t="s">
        <v>1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61</v>
      </c>
      <c r="K3" s="5" t="s">
        <v>3</v>
      </c>
      <c r="L3" s="5" t="s">
        <v>11</v>
      </c>
      <c r="M3" s="5" t="s">
        <v>12</v>
      </c>
      <c r="N3" s="6" t="s">
        <v>13</v>
      </c>
    </row>
    <row r="4" spans="1:14" ht="12.75">
      <c r="A4" s="29" t="s">
        <v>54</v>
      </c>
      <c r="B4" s="11">
        <v>2</v>
      </c>
      <c r="C4" s="11">
        <v>0</v>
      </c>
      <c r="D4" s="11" t="s">
        <v>53</v>
      </c>
      <c r="E4" s="11">
        <v>15.33</v>
      </c>
      <c r="F4" s="11">
        <v>17</v>
      </c>
      <c r="G4" s="11">
        <v>13</v>
      </c>
      <c r="H4" s="11">
        <v>7</v>
      </c>
      <c r="I4" s="11">
        <v>10</v>
      </c>
      <c r="J4" s="11" t="s">
        <v>53</v>
      </c>
      <c r="K4" s="11">
        <v>11</v>
      </c>
      <c r="L4" s="12">
        <f aca="true" t="shared" si="0" ref="L4:L11">(H4/E4)*7</f>
        <v>3.1963470319634704</v>
      </c>
      <c r="M4" s="12">
        <f aca="true" t="shared" si="1" ref="M4:M11">(I4/E4)*7</f>
        <v>4.5662100456621</v>
      </c>
      <c r="N4" s="13">
        <f aca="true" t="shared" si="2" ref="N4:N11">(K4/E4)*7</f>
        <v>5.0228310502283104</v>
      </c>
    </row>
    <row r="5" spans="1:14" ht="12.75">
      <c r="A5" s="30" t="s">
        <v>58</v>
      </c>
      <c r="B5" s="1">
        <v>0</v>
      </c>
      <c r="C5" s="1">
        <v>0</v>
      </c>
      <c r="D5" s="1" t="s">
        <v>53</v>
      </c>
      <c r="E5" s="1">
        <v>2</v>
      </c>
      <c r="F5" s="1">
        <v>2</v>
      </c>
      <c r="G5" s="1">
        <v>1</v>
      </c>
      <c r="H5" s="1">
        <v>1</v>
      </c>
      <c r="I5" s="1">
        <v>4</v>
      </c>
      <c r="J5" s="1" t="s">
        <v>53</v>
      </c>
      <c r="K5" s="1">
        <v>1</v>
      </c>
      <c r="L5" s="2">
        <f t="shared" si="0"/>
        <v>3.5</v>
      </c>
      <c r="M5" s="2">
        <f t="shared" si="1"/>
        <v>14</v>
      </c>
      <c r="N5" s="3">
        <f t="shared" si="2"/>
        <v>3.5</v>
      </c>
    </row>
    <row r="6" spans="1:14" ht="12.75">
      <c r="A6" s="30" t="s">
        <v>45</v>
      </c>
      <c r="B6" s="1">
        <v>2</v>
      </c>
      <c r="C6" s="1">
        <v>0</v>
      </c>
      <c r="D6" s="1" t="s">
        <v>53</v>
      </c>
      <c r="E6" s="1">
        <v>10</v>
      </c>
      <c r="F6" s="1">
        <v>9</v>
      </c>
      <c r="G6" s="1">
        <v>3</v>
      </c>
      <c r="H6" s="1">
        <v>3</v>
      </c>
      <c r="I6" s="1">
        <v>5</v>
      </c>
      <c r="J6" s="1" t="s">
        <v>53</v>
      </c>
      <c r="K6" s="1">
        <v>4</v>
      </c>
      <c r="L6" s="2">
        <f t="shared" si="0"/>
        <v>2.1</v>
      </c>
      <c r="M6" s="2">
        <f t="shared" si="1"/>
        <v>3.5</v>
      </c>
      <c r="N6" s="3">
        <f t="shared" si="2"/>
        <v>2.8000000000000003</v>
      </c>
    </row>
    <row r="7" spans="1:14" ht="12.75">
      <c r="A7" s="28" t="s">
        <v>67</v>
      </c>
      <c r="B7" s="1">
        <v>0</v>
      </c>
      <c r="C7" s="1">
        <v>0</v>
      </c>
      <c r="D7" s="1" t="s">
        <v>53</v>
      </c>
      <c r="E7" s="1">
        <v>5</v>
      </c>
      <c r="F7" s="1">
        <v>5</v>
      </c>
      <c r="G7" s="1">
        <v>6</v>
      </c>
      <c r="H7" s="1">
        <v>5</v>
      </c>
      <c r="I7" s="1">
        <v>3</v>
      </c>
      <c r="J7" s="1">
        <v>1</v>
      </c>
      <c r="K7" s="1">
        <v>6</v>
      </c>
      <c r="L7" s="2">
        <f t="shared" si="0"/>
        <v>7</v>
      </c>
      <c r="M7" s="2">
        <f t="shared" si="1"/>
        <v>4.2</v>
      </c>
      <c r="N7" s="3">
        <f t="shared" si="2"/>
        <v>8.4</v>
      </c>
    </row>
    <row r="8" spans="1:14" ht="12.75">
      <c r="A8" s="28" t="s">
        <v>47</v>
      </c>
      <c r="B8" s="1">
        <v>4</v>
      </c>
      <c r="C8" s="1">
        <v>1</v>
      </c>
      <c r="D8" s="1" t="s">
        <v>53</v>
      </c>
      <c r="E8" s="1">
        <v>23.33</v>
      </c>
      <c r="F8" s="1">
        <v>15</v>
      </c>
      <c r="G8" s="1">
        <v>5</v>
      </c>
      <c r="H8" s="1">
        <v>0</v>
      </c>
      <c r="I8" s="1">
        <v>2</v>
      </c>
      <c r="J8" s="1" t="s">
        <v>53</v>
      </c>
      <c r="K8" s="1">
        <v>27</v>
      </c>
      <c r="L8" s="2">
        <f>(H8/E8)*7</f>
        <v>0</v>
      </c>
      <c r="M8" s="2">
        <f>(I8/E8)*7</f>
        <v>0.6000857265323618</v>
      </c>
      <c r="N8" s="3">
        <f>(K8/E8)*7</f>
        <v>8.101157308186885</v>
      </c>
    </row>
    <row r="9" spans="1:14" ht="12.75">
      <c r="A9" s="28" t="s">
        <v>68</v>
      </c>
      <c r="B9" s="1">
        <v>3</v>
      </c>
      <c r="C9" s="1">
        <v>1</v>
      </c>
      <c r="D9" s="1" t="s">
        <v>53</v>
      </c>
      <c r="E9" s="1">
        <v>19.67</v>
      </c>
      <c r="F9" s="1">
        <v>17</v>
      </c>
      <c r="G9" s="1">
        <v>8</v>
      </c>
      <c r="H9" s="1">
        <v>6</v>
      </c>
      <c r="I9" s="1">
        <v>8</v>
      </c>
      <c r="J9" s="1" t="s">
        <v>53</v>
      </c>
      <c r="K9" s="1">
        <v>17</v>
      </c>
      <c r="L9" s="2">
        <f>(H9/E9)*7</f>
        <v>2.135231316725979</v>
      </c>
      <c r="M9" s="2">
        <f>(I9/E9)*7</f>
        <v>2.8469750889679712</v>
      </c>
      <c r="N9" s="3">
        <f>(K9/E9)*7</f>
        <v>6.049822064056939</v>
      </c>
    </row>
    <row r="10" spans="1:14" ht="12.75">
      <c r="A10" s="28" t="s">
        <v>56</v>
      </c>
      <c r="B10" s="1">
        <v>4</v>
      </c>
      <c r="C10" s="1">
        <v>0</v>
      </c>
      <c r="D10" s="1" t="s">
        <v>53</v>
      </c>
      <c r="E10" s="1">
        <v>20.67</v>
      </c>
      <c r="F10" s="1">
        <v>15</v>
      </c>
      <c r="G10" s="1">
        <v>9</v>
      </c>
      <c r="H10" s="1">
        <v>5</v>
      </c>
      <c r="I10" s="1">
        <v>21</v>
      </c>
      <c r="J10" s="1" t="s">
        <v>53</v>
      </c>
      <c r="K10" s="1">
        <v>12</v>
      </c>
      <c r="L10" s="2">
        <f>(H10/E10)*7</f>
        <v>1.6932752781809386</v>
      </c>
      <c r="M10" s="2">
        <f>(I10/E10)*7</f>
        <v>7.111756168359941</v>
      </c>
      <c r="N10" s="3">
        <f>(K10/E10)*7</f>
        <v>4.063860667634252</v>
      </c>
    </row>
    <row r="11" spans="1:14" ht="12.75">
      <c r="A11" s="28" t="s">
        <v>69</v>
      </c>
      <c r="B11" s="1">
        <v>5</v>
      </c>
      <c r="C11" s="1">
        <v>0</v>
      </c>
      <c r="D11" s="1" t="s">
        <v>53</v>
      </c>
      <c r="E11" s="1">
        <v>34.67</v>
      </c>
      <c r="F11" s="1">
        <v>20</v>
      </c>
      <c r="G11" s="1">
        <v>10</v>
      </c>
      <c r="H11" s="1">
        <v>9</v>
      </c>
      <c r="I11" s="1">
        <v>22</v>
      </c>
      <c r="J11" s="1" t="s">
        <v>53</v>
      </c>
      <c r="K11" s="1">
        <v>31</v>
      </c>
      <c r="L11" s="2">
        <f t="shared" si="0"/>
        <v>1.8171329679838475</v>
      </c>
      <c r="M11" s="2">
        <f t="shared" si="1"/>
        <v>4.4418805884049615</v>
      </c>
      <c r="N11" s="3">
        <f t="shared" si="2"/>
        <v>6.259013556388808</v>
      </c>
    </row>
    <row r="12" spans="1:14" ht="13.5" thickBot="1">
      <c r="A12" s="76" t="s">
        <v>73</v>
      </c>
      <c r="B12" s="61">
        <v>1</v>
      </c>
      <c r="C12" s="61">
        <v>1</v>
      </c>
      <c r="D12" s="61" t="s">
        <v>53</v>
      </c>
      <c r="E12" s="61">
        <v>19.33</v>
      </c>
      <c r="F12" s="61">
        <v>7</v>
      </c>
      <c r="G12" s="61">
        <v>10</v>
      </c>
      <c r="H12" s="61">
        <v>6</v>
      </c>
      <c r="I12" s="61">
        <v>8</v>
      </c>
      <c r="J12" s="61">
        <v>1</v>
      </c>
      <c r="K12" s="61">
        <v>13</v>
      </c>
      <c r="L12" s="86">
        <f>(H12/E12)*7</f>
        <v>2.1727884117951373</v>
      </c>
      <c r="M12" s="86">
        <f>(I12/E12)*7</f>
        <v>2.89705121572685</v>
      </c>
      <c r="N12" s="69">
        <f>(K12/E12)*7</f>
        <v>4.70770822555613</v>
      </c>
    </row>
    <row r="13" spans="1:14" ht="13.5" thickBot="1">
      <c r="A13" s="7" t="s">
        <v>14</v>
      </c>
      <c r="B13" s="8">
        <f aca="true" t="shared" si="3" ref="B13:K13">SUM(B4:B12)</f>
        <v>21</v>
      </c>
      <c r="C13" s="8">
        <f t="shared" si="3"/>
        <v>3</v>
      </c>
      <c r="D13" s="8">
        <f t="shared" si="3"/>
        <v>0</v>
      </c>
      <c r="E13" s="8">
        <f t="shared" si="3"/>
        <v>150</v>
      </c>
      <c r="F13" s="8">
        <f t="shared" si="3"/>
        <v>107</v>
      </c>
      <c r="G13" s="8">
        <f t="shared" si="3"/>
        <v>65</v>
      </c>
      <c r="H13" s="8">
        <f t="shared" si="3"/>
        <v>42</v>
      </c>
      <c r="I13" s="8">
        <f t="shared" si="3"/>
        <v>83</v>
      </c>
      <c r="J13" s="8">
        <f t="shared" si="3"/>
        <v>2</v>
      </c>
      <c r="K13" s="8">
        <f t="shared" si="3"/>
        <v>122</v>
      </c>
      <c r="L13" s="9">
        <f>(H13/E13)*7</f>
        <v>1.9600000000000002</v>
      </c>
      <c r="M13" s="9">
        <f>(I13/E13)*7</f>
        <v>3.8733333333333335</v>
      </c>
      <c r="N13" s="10">
        <f>(K13/E13)*7</f>
        <v>5.693333333333333</v>
      </c>
    </row>
    <row r="14" ht="12.75">
      <c r="A14" s="57" t="s">
        <v>62</v>
      </c>
    </row>
    <row r="18" ht="12.75">
      <c r="B18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7.00390625" style="0" customWidth="1"/>
    <col min="2" max="4" width="4.7109375" style="0" customWidth="1"/>
    <col min="5" max="5" width="6.7109375" style="0" customWidth="1"/>
    <col min="6" max="9" width="4.7109375" style="0" customWidth="1"/>
    <col min="10" max="10" width="5.57421875" style="0" bestFit="1" customWidth="1"/>
    <col min="11" max="11" width="4.7109375" style="0" customWidth="1"/>
    <col min="12" max="14" width="6.7109375" style="0" customWidth="1"/>
  </cols>
  <sheetData>
    <row r="1" spans="1:14" ht="18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17" t="s">
        <v>0</v>
      </c>
      <c r="B3" s="18" t="s">
        <v>7</v>
      </c>
      <c r="C3" s="18" t="s">
        <v>8</v>
      </c>
      <c r="D3" s="18" t="s">
        <v>74</v>
      </c>
      <c r="E3" s="18" t="s">
        <v>1</v>
      </c>
      <c r="F3" s="18" t="s">
        <v>4</v>
      </c>
      <c r="G3" s="18" t="s">
        <v>5</v>
      </c>
      <c r="H3" s="18" t="s">
        <v>6</v>
      </c>
      <c r="I3" s="18" t="s">
        <v>2</v>
      </c>
      <c r="J3" s="18" t="s">
        <v>61</v>
      </c>
      <c r="K3" s="18" t="s">
        <v>3</v>
      </c>
      <c r="L3" s="18" t="s">
        <v>11</v>
      </c>
      <c r="M3" s="18" t="s">
        <v>12</v>
      </c>
      <c r="N3" s="39" t="s">
        <v>13</v>
      </c>
    </row>
    <row r="4" spans="1:14" ht="12.75">
      <c r="A4" s="54" t="s">
        <v>67</v>
      </c>
      <c r="B4" s="55">
        <v>4</v>
      </c>
      <c r="C4" s="55">
        <v>0</v>
      </c>
      <c r="D4" s="55" t="s">
        <v>53</v>
      </c>
      <c r="E4" s="55">
        <v>25</v>
      </c>
      <c r="F4" s="55">
        <v>24</v>
      </c>
      <c r="G4" s="55">
        <v>8</v>
      </c>
      <c r="H4" s="55">
        <v>7</v>
      </c>
      <c r="I4" s="55">
        <v>9</v>
      </c>
      <c r="J4" s="55" t="s">
        <v>53</v>
      </c>
      <c r="K4" s="55">
        <v>16</v>
      </c>
      <c r="L4" s="56">
        <f aca="true" t="shared" si="0" ref="L4:L10">(H4/E4)*7</f>
        <v>1.9600000000000002</v>
      </c>
      <c r="M4" s="56">
        <f aca="true" t="shared" si="1" ref="M4:M10">(I4/E4)*7</f>
        <v>2.52</v>
      </c>
      <c r="N4" s="70">
        <f aca="true" t="shared" si="2" ref="N4:N10">(K4/E4)*7</f>
        <v>4.48</v>
      </c>
    </row>
    <row r="5" spans="1:14" ht="12.75">
      <c r="A5" s="28" t="s">
        <v>47</v>
      </c>
      <c r="B5" s="1">
        <v>2</v>
      </c>
      <c r="C5" s="1">
        <v>1</v>
      </c>
      <c r="D5" s="1" t="s">
        <v>53</v>
      </c>
      <c r="E5" s="1">
        <v>14.33</v>
      </c>
      <c r="F5" s="1">
        <v>7</v>
      </c>
      <c r="G5" s="1">
        <v>6</v>
      </c>
      <c r="H5" s="1">
        <v>6</v>
      </c>
      <c r="I5" s="1">
        <v>4</v>
      </c>
      <c r="J5" s="1" t="s">
        <v>53</v>
      </c>
      <c r="K5" s="1">
        <v>14</v>
      </c>
      <c r="L5" s="56">
        <f t="shared" si="0"/>
        <v>2.930914166085136</v>
      </c>
      <c r="M5" s="56">
        <f t="shared" si="1"/>
        <v>1.9539427773900908</v>
      </c>
      <c r="N5" s="70">
        <f t="shared" si="2"/>
        <v>6.8387997208653175</v>
      </c>
    </row>
    <row r="6" spans="1:14" ht="12.75">
      <c r="A6" s="28" t="s">
        <v>68</v>
      </c>
      <c r="B6" s="1">
        <v>6</v>
      </c>
      <c r="C6" s="1">
        <v>0</v>
      </c>
      <c r="D6" s="1" t="s">
        <v>53</v>
      </c>
      <c r="E6" s="1">
        <v>41</v>
      </c>
      <c r="F6" s="1">
        <v>27</v>
      </c>
      <c r="G6" s="1">
        <v>11</v>
      </c>
      <c r="H6" s="1">
        <v>8</v>
      </c>
      <c r="I6" s="1">
        <v>12</v>
      </c>
      <c r="J6" s="1" t="s">
        <v>53</v>
      </c>
      <c r="K6" s="1">
        <v>39</v>
      </c>
      <c r="L6" s="56">
        <f t="shared" si="0"/>
        <v>1.3658536585365855</v>
      </c>
      <c r="M6" s="56">
        <f t="shared" si="1"/>
        <v>2.048780487804878</v>
      </c>
      <c r="N6" s="70">
        <f t="shared" si="2"/>
        <v>6.658536585365853</v>
      </c>
    </row>
    <row r="7" spans="1:14" ht="12.75">
      <c r="A7" s="28" t="s">
        <v>56</v>
      </c>
      <c r="B7" s="1">
        <v>2</v>
      </c>
      <c r="C7" s="1">
        <v>3</v>
      </c>
      <c r="D7" s="1" t="s">
        <v>53</v>
      </c>
      <c r="E7" s="1">
        <v>29.67</v>
      </c>
      <c r="F7" s="1">
        <v>20</v>
      </c>
      <c r="G7" s="1">
        <v>13</v>
      </c>
      <c r="H7" s="1">
        <v>9</v>
      </c>
      <c r="I7" s="1">
        <v>17</v>
      </c>
      <c r="J7" s="1">
        <v>1</v>
      </c>
      <c r="K7" s="1">
        <v>25</v>
      </c>
      <c r="L7" s="56">
        <f t="shared" si="0"/>
        <v>2.1233569261880687</v>
      </c>
      <c r="M7" s="56">
        <f t="shared" si="1"/>
        <v>4.0107853050219076</v>
      </c>
      <c r="N7" s="70">
        <f t="shared" si="2"/>
        <v>5.898213683855746</v>
      </c>
    </row>
    <row r="8" spans="1:14" ht="12.75">
      <c r="A8" s="28" t="s">
        <v>69</v>
      </c>
      <c r="B8" s="1">
        <v>4</v>
      </c>
      <c r="C8" s="1">
        <v>1</v>
      </c>
      <c r="D8" s="1" t="s">
        <v>53</v>
      </c>
      <c r="E8" s="1">
        <v>27</v>
      </c>
      <c r="F8" s="1">
        <v>23</v>
      </c>
      <c r="G8" s="1">
        <v>15</v>
      </c>
      <c r="H8" s="1">
        <v>8</v>
      </c>
      <c r="I8" s="1">
        <v>10</v>
      </c>
      <c r="J8" s="1" t="s">
        <v>53</v>
      </c>
      <c r="K8" s="1">
        <v>23</v>
      </c>
      <c r="L8" s="56">
        <f t="shared" si="0"/>
        <v>2.074074074074074</v>
      </c>
      <c r="M8" s="56">
        <f t="shared" si="1"/>
        <v>2.5925925925925926</v>
      </c>
      <c r="N8" s="70">
        <f t="shared" si="2"/>
        <v>5.962962962962963</v>
      </c>
    </row>
    <row r="9" spans="1:14" ht="12.75">
      <c r="A9" s="28" t="s">
        <v>101</v>
      </c>
      <c r="B9" s="1">
        <v>1</v>
      </c>
      <c r="C9" s="1">
        <v>0</v>
      </c>
      <c r="D9" s="1" t="s">
        <v>53</v>
      </c>
      <c r="E9" s="1">
        <v>4.67</v>
      </c>
      <c r="F9" s="1">
        <v>8</v>
      </c>
      <c r="G9" s="1">
        <v>6</v>
      </c>
      <c r="H9" s="1">
        <v>6</v>
      </c>
      <c r="I9" s="1">
        <v>4</v>
      </c>
      <c r="J9" s="1" t="s">
        <v>53</v>
      </c>
      <c r="K9" s="1">
        <v>2</v>
      </c>
      <c r="L9" s="56">
        <f>(H9/E9)*7</f>
        <v>8.993576017130621</v>
      </c>
      <c r="M9" s="56">
        <f>(I9/E9)*7</f>
        <v>5.995717344753747</v>
      </c>
      <c r="N9" s="70">
        <f>(K9/E9)*7</f>
        <v>2.9978586723768736</v>
      </c>
    </row>
    <row r="10" spans="1:14" ht="12.75">
      <c r="A10" s="28" t="s">
        <v>77</v>
      </c>
      <c r="B10" s="1">
        <v>0</v>
      </c>
      <c r="C10" s="1">
        <v>0</v>
      </c>
      <c r="D10" s="1" t="s">
        <v>53</v>
      </c>
      <c r="E10" s="97">
        <v>1</v>
      </c>
      <c r="F10" s="1">
        <v>1</v>
      </c>
      <c r="G10" s="1">
        <v>0</v>
      </c>
      <c r="H10" s="1">
        <v>0</v>
      </c>
      <c r="I10" s="1">
        <v>1</v>
      </c>
      <c r="J10" s="1" t="s">
        <v>53</v>
      </c>
      <c r="K10" s="1">
        <v>2</v>
      </c>
      <c r="L10" s="56">
        <f t="shared" si="0"/>
        <v>0</v>
      </c>
      <c r="M10" s="56">
        <f t="shared" si="1"/>
        <v>7</v>
      </c>
      <c r="N10" s="70">
        <f t="shared" si="2"/>
        <v>14</v>
      </c>
    </row>
    <row r="11" spans="1:14" ht="13.5" thickBot="1">
      <c r="A11" s="101" t="s">
        <v>73</v>
      </c>
      <c r="B11" s="14">
        <v>2</v>
      </c>
      <c r="C11" s="14">
        <v>0</v>
      </c>
      <c r="D11" s="14" t="s">
        <v>53</v>
      </c>
      <c r="E11" s="14">
        <v>17.33</v>
      </c>
      <c r="F11" s="14">
        <v>21</v>
      </c>
      <c r="G11" s="14">
        <v>14</v>
      </c>
      <c r="H11" s="14">
        <v>11</v>
      </c>
      <c r="I11" s="14">
        <v>14</v>
      </c>
      <c r="J11" s="14" t="s">
        <v>53</v>
      </c>
      <c r="K11" s="14">
        <v>12</v>
      </c>
      <c r="L11" s="102">
        <f>(H11/E11)*7</f>
        <v>4.443162146566648</v>
      </c>
      <c r="M11" s="102">
        <f>(I11/E11)*7</f>
        <v>5.654933641084824</v>
      </c>
      <c r="N11" s="103">
        <f>(K11/E11)*7</f>
        <v>4.847085978072707</v>
      </c>
    </row>
    <row r="12" spans="1:14" ht="13.5" thickBot="1">
      <c r="A12" s="17" t="s">
        <v>14</v>
      </c>
      <c r="B12" s="18">
        <f aca="true" t="shared" si="3" ref="B12:K12">SUM(B4:B11)</f>
        <v>21</v>
      </c>
      <c r="C12" s="18">
        <f t="shared" si="3"/>
        <v>5</v>
      </c>
      <c r="D12" s="18">
        <f t="shared" si="3"/>
        <v>0</v>
      </c>
      <c r="E12" s="18">
        <f t="shared" si="3"/>
        <v>160</v>
      </c>
      <c r="F12" s="18">
        <f t="shared" si="3"/>
        <v>131</v>
      </c>
      <c r="G12" s="18">
        <f t="shared" si="3"/>
        <v>73</v>
      </c>
      <c r="H12" s="18">
        <f t="shared" si="3"/>
        <v>55</v>
      </c>
      <c r="I12" s="18">
        <f t="shared" si="3"/>
        <v>71</v>
      </c>
      <c r="J12" s="18">
        <f t="shared" si="3"/>
        <v>1</v>
      </c>
      <c r="K12" s="18">
        <f t="shared" si="3"/>
        <v>133</v>
      </c>
      <c r="L12" s="19">
        <f>(H12/E12)*7</f>
        <v>2.40625</v>
      </c>
      <c r="M12" s="19">
        <f>(I12/E12)*7</f>
        <v>3.1062499999999997</v>
      </c>
      <c r="N12" s="20">
        <f>(K12/E12)*7</f>
        <v>5.8187500000000005</v>
      </c>
    </row>
    <row r="13" spans="1:2" ht="12.75">
      <c r="A13" s="96" t="s">
        <v>62</v>
      </c>
      <c r="B13" s="24"/>
    </row>
    <row r="17" ht="12.75">
      <c r="B17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00390625" style="0" customWidth="1"/>
    <col min="2" max="4" width="4.7109375" style="0" customWidth="1"/>
    <col min="5" max="5" width="6.7109375" style="0" customWidth="1"/>
    <col min="6" max="9" width="4.7109375" style="0" customWidth="1"/>
    <col min="10" max="10" width="5.57421875" style="0" bestFit="1" customWidth="1"/>
    <col min="11" max="11" width="4.7109375" style="0" customWidth="1"/>
    <col min="12" max="14" width="6.7109375" style="0" customWidth="1"/>
  </cols>
  <sheetData>
    <row r="1" spans="1:14" ht="18">
      <c r="A1" s="131" t="s">
        <v>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17" t="s">
        <v>0</v>
      </c>
      <c r="B3" s="18" t="s">
        <v>7</v>
      </c>
      <c r="C3" s="18" t="s">
        <v>8</v>
      </c>
      <c r="D3" s="18" t="s">
        <v>74</v>
      </c>
      <c r="E3" s="18" t="s">
        <v>1</v>
      </c>
      <c r="F3" s="18" t="s">
        <v>4</v>
      </c>
      <c r="G3" s="18" t="s">
        <v>5</v>
      </c>
      <c r="H3" s="18" t="s">
        <v>6</v>
      </c>
      <c r="I3" s="18" t="s">
        <v>2</v>
      </c>
      <c r="J3" s="18" t="s">
        <v>61</v>
      </c>
      <c r="K3" s="18" t="s">
        <v>3</v>
      </c>
      <c r="L3" s="18" t="s">
        <v>11</v>
      </c>
      <c r="M3" s="18" t="s">
        <v>12</v>
      </c>
      <c r="N3" s="39" t="s">
        <v>13</v>
      </c>
    </row>
    <row r="4" spans="1:14" ht="12.75">
      <c r="A4" s="54" t="s">
        <v>83</v>
      </c>
      <c r="B4" s="55">
        <v>4</v>
      </c>
      <c r="C4" s="55">
        <v>0</v>
      </c>
      <c r="D4" s="55">
        <v>1</v>
      </c>
      <c r="E4" s="55">
        <v>14.33</v>
      </c>
      <c r="F4" s="55">
        <v>14</v>
      </c>
      <c r="G4" s="55">
        <v>7</v>
      </c>
      <c r="H4" s="55">
        <v>7</v>
      </c>
      <c r="I4" s="55">
        <v>6</v>
      </c>
      <c r="J4" s="55" t="s">
        <v>53</v>
      </c>
      <c r="K4" s="55">
        <v>18</v>
      </c>
      <c r="L4" s="56">
        <f>(H4/E4)*7</f>
        <v>3.4193998604326588</v>
      </c>
      <c r="M4" s="56">
        <f>(I4/E4)*7</f>
        <v>2.930914166085136</v>
      </c>
      <c r="N4" s="70">
        <f>(K4/E4)*7</f>
        <v>8.792742498255407</v>
      </c>
    </row>
    <row r="5" spans="1:14" ht="12.75">
      <c r="A5" s="54" t="s">
        <v>58</v>
      </c>
      <c r="B5" s="55">
        <v>0</v>
      </c>
      <c r="C5" s="55">
        <v>0</v>
      </c>
      <c r="D5" s="55" t="s">
        <v>53</v>
      </c>
      <c r="E5" s="55">
        <v>2</v>
      </c>
      <c r="F5" s="55">
        <v>1</v>
      </c>
      <c r="G5" s="55">
        <v>1</v>
      </c>
      <c r="H5" s="55">
        <v>1</v>
      </c>
      <c r="I5" s="55">
        <v>4</v>
      </c>
      <c r="J5" s="55" t="s">
        <v>53</v>
      </c>
      <c r="K5" s="55">
        <v>1</v>
      </c>
      <c r="L5" s="56">
        <f aca="true" t="shared" si="0" ref="L5:L11">(H5/E5)*7</f>
        <v>3.5</v>
      </c>
      <c r="M5" s="56">
        <f aca="true" t="shared" si="1" ref="M5:M11">(I5/E5)*7</f>
        <v>14</v>
      </c>
      <c r="N5" s="70">
        <f aca="true" t="shared" si="2" ref="N5:N11">(K5/E5)*7</f>
        <v>3.5</v>
      </c>
    </row>
    <row r="6" spans="1:14" ht="12.75">
      <c r="A6" s="54" t="s">
        <v>84</v>
      </c>
      <c r="B6" s="55">
        <v>0</v>
      </c>
      <c r="C6" s="55">
        <v>0</v>
      </c>
      <c r="D6" s="55" t="s">
        <v>53</v>
      </c>
      <c r="E6" s="55">
        <v>1</v>
      </c>
      <c r="F6" s="55">
        <v>0</v>
      </c>
      <c r="G6" s="55">
        <v>0</v>
      </c>
      <c r="H6" s="55">
        <v>0</v>
      </c>
      <c r="I6" s="55">
        <v>0</v>
      </c>
      <c r="J6" s="55" t="s">
        <v>53</v>
      </c>
      <c r="K6" s="55">
        <v>1</v>
      </c>
      <c r="L6" s="56">
        <f t="shared" si="0"/>
        <v>0</v>
      </c>
      <c r="M6" s="56">
        <f t="shared" si="1"/>
        <v>0</v>
      </c>
      <c r="N6" s="70">
        <f t="shared" si="2"/>
        <v>7</v>
      </c>
    </row>
    <row r="7" spans="1:14" ht="12.75">
      <c r="A7" s="54" t="s">
        <v>45</v>
      </c>
      <c r="B7" s="55">
        <v>1</v>
      </c>
      <c r="C7" s="55">
        <v>0</v>
      </c>
      <c r="D7" s="55" t="s">
        <v>53</v>
      </c>
      <c r="E7" s="55">
        <v>10</v>
      </c>
      <c r="F7" s="55">
        <v>6</v>
      </c>
      <c r="G7" s="55">
        <v>4</v>
      </c>
      <c r="H7" s="55">
        <v>3</v>
      </c>
      <c r="I7" s="55">
        <v>1</v>
      </c>
      <c r="J7" s="55" t="s">
        <v>53</v>
      </c>
      <c r="K7" s="55">
        <v>4</v>
      </c>
      <c r="L7" s="56">
        <f t="shared" si="0"/>
        <v>2.1</v>
      </c>
      <c r="M7" s="56">
        <f t="shared" si="1"/>
        <v>0.7000000000000001</v>
      </c>
      <c r="N7" s="70">
        <f t="shared" si="2"/>
        <v>2.8000000000000003</v>
      </c>
    </row>
    <row r="8" spans="1:14" ht="12.75">
      <c r="A8" s="54" t="s">
        <v>67</v>
      </c>
      <c r="B8" s="55">
        <v>4</v>
      </c>
      <c r="C8" s="55">
        <v>1</v>
      </c>
      <c r="D8" s="55" t="s">
        <v>53</v>
      </c>
      <c r="E8" s="55">
        <v>28</v>
      </c>
      <c r="F8" s="55">
        <v>29</v>
      </c>
      <c r="G8" s="55">
        <v>12</v>
      </c>
      <c r="H8" s="55">
        <v>8</v>
      </c>
      <c r="I8" s="55">
        <v>12</v>
      </c>
      <c r="J8" s="55" t="s">
        <v>53</v>
      </c>
      <c r="K8" s="55">
        <v>24</v>
      </c>
      <c r="L8" s="56">
        <f t="shared" si="0"/>
        <v>2</v>
      </c>
      <c r="M8" s="56">
        <f t="shared" si="1"/>
        <v>3</v>
      </c>
      <c r="N8" s="70">
        <f t="shared" si="2"/>
        <v>6</v>
      </c>
    </row>
    <row r="9" spans="1:14" ht="12.75">
      <c r="A9" s="54" t="s">
        <v>68</v>
      </c>
      <c r="B9" s="55">
        <v>5</v>
      </c>
      <c r="C9" s="55">
        <v>2</v>
      </c>
      <c r="D9" s="55" t="s">
        <v>53</v>
      </c>
      <c r="E9" s="55">
        <v>36</v>
      </c>
      <c r="F9" s="55">
        <v>38</v>
      </c>
      <c r="G9" s="55">
        <v>14</v>
      </c>
      <c r="H9" s="55">
        <v>14</v>
      </c>
      <c r="I9" s="55">
        <v>17</v>
      </c>
      <c r="J9" s="55" t="s">
        <v>53</v>
      </c>
      <c r="K9" s="55">
        <v>29</v>
      </c>
      <c r="L9" s="56">
        <f t="shared" si="0"/>
        <v>2.7222222222222223</v>
      </c>
      <c r="M9" s="56">
        <f t="shared" si="1"/>
        <v>3.3055555555555554</v>
      </c>
      <c r="N9" s="70">
        <f t="shared" si="2"/>
        <v>5.638888888888889</v>
      </c>
    </row>
    <row r="10" spans="1:14" ht="12.75">
      <c r="A10" s="54" t="s">
        <v>82</v>
      </c>
      <c r="B10" s="55">
        <v>1</v>
      </c>
      <c r="C10" s="55">
        <v>2</v>
      </c>
      <c r="D10" s="55" t="s">
        <v>53</v>
      </c>
      <c r="E10" s="55">
        <v>28</v>
      </c>
      <c r="F10" s="55">
        <v>30</v>
      </c>
      <c r="G10" s="55">
        <v>16</v>
      </c>
      <c r="H10" s="55">
        <v>15</v>
      </c>
      <c r="I10" s="55">
        <v>18</v>
      </c>
      <c r="J10" s="55">
        <v>1</v>
      </c>
      <c r="K10" s="55">
        <v>15</v>
      </c>
      <c r="L10" s="56">
        <f t="shared" si="0"/>
        <v>3.75</v>
      </c>
      <c r="M10" s="56">
        <f t="shared" si="1"/>
        <v>4.5</v>
      </c>
      <c r="N10" s="70">
        <f t="shared" si="2"/>
        <v>3.75</v>
      </c>
    </row>
    <row r="11" spans="1:14" ht="12.75">
      <c r="A11" s="54" t="s">
        <v>56</v>
      </c>
      <c r="B11" s="55">
        <v>2</v>
      </c>
      <c r="C11" s="55">
        <v>2</v>
      </c>
      <c r="D11" s="55" t="s">
        <v>53</v>
      </c>
      <c r="E11" s="55">
        <v>26</v>
      </c>
      <c r="F11" s="55">
        <v>25</v>
      </c>
      <c r="G11" s="55">
        <v>15</v>
      </c>
      <c r="H11" s="55">
        <v>13</v>
      </c>
      <c r="I11" s="55">
        <v>16</v>
      </c>
      <c r="J11" s="55" t="s">
        <v>53</v>
      </c>
      <c r="K11" s="55">
        <v>16</v>
      </c>
      <c r="L11" s="56">
        <f t="shared" si="0"/>
        <v>3.5</v>
      </c>
      <c r="M11" s="56">
        <f t="shared" si="1"/>
        <v>4.307692307692308</v>
      </c>
      <c r="N11" s="70">
        <f t="shared" si="2"/>
        <v>4.307692307692308</v>
      </c>
    </row>
    <row r="12" spans="1:14" ht="12.75">
      <c r="A12" s="28" t="s">
        <v>69</v>
      </c>
      <c r="B12" s="1">
        <v>2</v>
      </c>
      <c r="C12" s="1">
        <v>0</v>
      </c>
      <c r="D12" s="1" t="s">
        <v>53</v>
      </c>
      <c r="E12" s="1">
        <v>24.67</v>
      </c>
      <c r="F12" s="1">
        <v>11</v>
      </c>
      <c r="G12" s="1">
        <v>6</v>
      </c>
      <c r="H12" s="1">
        <v>5</v>
      </c>
      <c r="I12" s="1">
        <v>8</v>
      </c>
      <c r="J12" s="1" t="s">
        <v>53</v>
      </c>
      <c r="K12" s="1">
        <v>14</v>
      </c>
      <c r="L12" s="56">
        <f>(H12/E12)*7</f>
        <v>1.4187271990271584</v>
      </c>
      <c r="M12" s="56">
        <f>(I12/E12)*7</f>
        <v>2.2699635184434537</v>
      </c>
      <c r="N12" s="70">
        <f>(K12/E12)*7</f>
        <v>3.972436157276043</v>
      </c>
    </row>
    <row r="13" spans="1:14" ht="12.75">
      <c r="A13" s="28" t="s">
        <v>101</v>
      </c>
      <c r="B13" s="1">
        <v>3</v>
      </c>
      <c r="C13" s="1">
        <v>1</v>
      </c>
      <c r="D13" s="1" t="s">
        <v>53</v>
      </c>
      <c r="E13" s="1">
        <v>25.33</v>
      </c>
      <c r="F13" s="1">
        <v>24</v>
      </c>
      <c r="G13" s="1">
        <v>13</v>
      </c>
      <c r="H13" s="1">
        <v>9</v>
      </c>
      <c r="I13" s="1">
        <v>19</v>
      </c>
      <c r="J13" s="1" t="s">
        <v>53</v>
      </c>
      <c r="K13" s="1">
        <v>24</v>
      </c>
      <c r="L13" s="56">
        <f>(H13/E13)*7</f>
        <v>2.4871693643900517</v>
      </c>
      <c r="M13" s="56">
        <f>(I13/E13)*7</f>
        <v>5.250690880378997</v>
      </c>
      <c r="N13" s="70">
        <f>(K13/E13)*7</f>
        <v>6.63245163837347</v>
      </c>
    </row>
    <row r="14" spans="1:14" ht="12.75">
      <c r="A14" s="28" t="s">
        <v>77</v>
      </c>
      <c r="B14" s="1">
        <v>0</v>
      </c>
      <c r="C14" s="1">
        <v>0</v>
      </c>
      <c r="D14" s="1" t="s">
        <v>53</v>
      </c>
      <c r="E14" s="1">
        <v>1</v>
      </c>
      <c r="F14" s="1">
        <v>1</v>
      </c>
      <c r="G14" s="1">
        <v>2</v>
      </c>
      <c r="H14" s="1">
        <v>2</v>
      </c>
      <c r="I14" s="1">
        <v>2</v>
      </c>
      <c r="J14" s="1" t="s">
        <v>53</v>
      </c>
      <c r="K14" s="1">
        <v>0</v>
      </c>
      <c r="L14" s="56">
        <f>(H14/E14)*7</f>
        <v>14</v>
      </c>
      <c r="M14" s="56">
        <f>(I14/E14)*7</f>
        <v>14</v>
      </c>
      <c r="N14" s="70">
        <f>(K14/E14)*7</f>
        <v>0</v>
      </c>
    </row>
    <row r="15" spans="1:14" ht="13.5" thickBot="1">
      <c r="A15" s="101" t="s">
        <v>73</v>
      </c>
      <c r="B15" s="14">
        <v>2</v>
      </c>
      <c r="C15" s="14">
        <v>0</v>
      </c>
      <c r="D15" s="14" t="s">
        <v>53</v>
      </c>
      <c r="E15" s="14">
        <v>10</v>
      </c>
      <c r="F15" s="14">
        <v>8</v>
      </c>
      <c r="G15" s="14">
        <v>8</v>
      </c>
      <c r="H15" s="14">
        <v>3</v>
      </c>
      <c r="I15" s="14">
        <v>6</v>
      </c>
      <c r="J15" s="14" t="s">
        <v>53</v>
      </c>
      <c r="K15" s="14">
        <v>9</v>
      </c>
      <c r="L15" s="102">
        <f>(H15/E15)*7</f>
        <v>2.1</v>
      </c>
      <c r="M15" s="102">
        <f>(I15/E15)*7</f>
        <v>4.2</v>
      </c>
      <c r="N15" s="103">
        <f>(K15/E15)*7</f>
        <v>6.3</v>
      </c>
    </row>
    <row r="16" spans="1:14" ht="13.5" thickBot="1">
      <c r="A16" s="17" t="s">
        <v>14</v>
      </c>
      <c r="B16" s="18">
        <f aca="true" t="shared" si="3" ref="B16:K16">SUM(B4:B15)</f>
        <v>24</v>
      </c>
      <c r="C16" s="18">
        <f t="shared" si="3"/>
        <v>8</v>
      </c>
      <c r="D16" s="18">
        <f t="shared" si="3"/>
        <v>1</v>
      </c>
      <c r="E16" s="18">
        <f t="shared" si="3"/>
        <v>206.32999999999998</v>
      </c>
      <c r="F16" s="18">
        <f t="shared" si="3"/>
        <v>187</v>
      </c>
      <c r="G16" s="18">
        <f t="shared" si="3"/>
        <v>98</v>
      </c>
      <c r="H16" s="18">
        <f t="shared" si="3"/>
        <v>80</v>
      </c>
      <c r="I16" s="18">
        <f t="shared" si="3"/>
        <v>109</v>
      </c>
      <c r="J16" s="18">
        <f t="shared" si="3"/>
        <v>1</v>
      </c>
      <c r="K16" s="18">
        <f t="shared" si="3"/>
        <v>155</v>
      </c>
      <c r="L16" s="19">
        <f>(H16/E16)*7</f>
        <v>2.714098773808947</v>
      </c>
      <c r="M16" s="19">
        <f>(I16/E16)*7</f>
        <v>3.6979595793146904</v>
      </c>
      <c r="N16" s="20">
        <f>(K16/E16)*7</f>
        <v>5.258566374254834</v>
      </c>
    </row>
    <row r="17" spans="1:2" ht="12.75">
      <c r="A17" s="96" t="s">
        <v>62</v>
      </c>
      <c r="B17" s="24"/>
    </row>
    <row r="21" ht="12.75">
      <c r="B21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7.00390625" style="0" customWidth="1"/>
    <col min="2" max="4" width="4.7109375" style="0" customWidth="1"/>
    <col min="5" max="5" width="6.7109375" style="0" customWidth="1"/>
    <col min="6" max="9" width="4.7109375" style="0" customWidth="1"/>
    <col min="10" max="10" width="5.57421875" style="0" bestFit="1" customWidth="1"/>
    <col min="11" max="11" width="4.7109375" style="0" customWidth="1"/>
    <col min="12" max="14" width="6.7109375" style="0" customWidth="1"/>
  </cols>
  <sheetData>
    <row r="1" spans="1:14" ht="18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ht="13.5" thickBot="1"/>
    <row r="3" spans="1:14" ht="13.5" thickBot="1">
      <c r="A3" s="17" t="s">
        <v>0</v>
      </c>
      <c r="B3" s="18" t="s">
        <v>7</v>
      </c>
      <c r="C3" s="18" t="s">
        <v>8</v>
      </c>
      <c r="D3" s="18" t="s">
        <v>9</v>
      </c>
      <c r="E3" s="18" t="s">
        <v>1</v>
      </c>
      <c r="F3" s="18" t="s">
        <v>4</v>
      </c>
      <c r="G3" s="18" t="s">
        <v>5</v>
      </c>
      <c r="H3" s="18" t="s">
        <v>6</v>
      </c>
      <c r="I3" s="18" t="s">
        <v>2</v>
      </c>
      <c r="J3" s="18" t="s">
        <v>61</v>
      </c>
      <c r="K3" s="18" t="s">
        <v>3</v>
      </c>
      <c r="L3" s="18" t="s">
        <v>11</v>
      </c>
      <c r="M3" s="18" t="s">
        <v>12</v>
      </c>
      <c r="N3" s="39" t="s">
        <v>13</v>
      </c>
    </row>
    <row r="4" spans="1:14" ht="12.75">
      <c r="A4" s="54" t="s">
        <v>83</v>
      </c>
      <c r="B4" s="55">
        <v>3</v>
      </c>
      <c r="C4" s="55">
        <v>0</v>
      </c>
      <c r="D4" s="55">
        <v>0</v>
      </c>
      <c r="E4" s="55">
        <v>21.33</v>
      </c>
      <c r="F4" s="55">
        <v>24</v>
      </c>
      <c r="G4" s="55">
        <v>11</v>
      </c>
      <c r="H4" s="55">
        <v>11</v>
      </c>
      <c r="I4" s="55">
        <v>12</v>
      </c>
      <c r="J4" s="55" t="s">
        <v>53</v>
      </c>
      <c r="K4" s="55">
        <v>16</v>
      </c>
      <c r="L4" s="56">
        <f>(H4/E4)*7</f>
        <v>3.6099390529770283</v>
      </c>
      <c r="M4" s="56">
        <f>(I4/E4)*7</f>
        <v>3.9381153305203944</v>
      </c>
      <c r="N4" s="70">
        <f>(K4/E4)*7</f>
        <v>5.250820440693858</v>
      </c>
    </row>
    <row r="5" spans="1:14" ht="12.75">
      <c r="A5" s="54" t="s">
        <v>84</v>
      </c>
      <c r="B5" s="55">
        <v>0</v>
      </c>
      <c r="C5" s="55">
        <v>0</v>
      </c>
      <c r="D5" s="55">
        <v>0</v>
      </c>
      <c r="E5" s="55">
        <v>1</v>
      </c>
      <c r="F5" s="55">
        <v>0</v>
      </c>
      <c r="G5" s="55">
        <v>0</v>
      </c>
      <c r="H5" s="55">
        <v>0</v>
      </c>
      <c r="I5" s="55">
        <v>1</v>
      </c>
      <c r="J5" s="55" t="s">
        <v>53</v>
      </c>
      <c r="K5" s="55">
        <v>2</v>
      </c>
      <c r="L5" s="56">
        <f aca="true" t="shared" si="0" ref="L5:L10">(H5/E5)*7</f>
        <v>0</v>
      </c>
      <c r="M5" s="56">
        <f aca="true" t="shared" si="1" ref="M5:M10">(I5/E5)*7</f>
        <v>7</v>
      </c>
      <c r="N5" s="70">
        <f aca="true" t="shared" si="2" ref="N5:N10">(K5/E5)*7</f>
        <v>14</v>
      </c>
    </row>
    <row r="6" spans="1:14" ht="12.75">
      <c r="A6" s="54" t="s">
        <v>92</v>
      </c>
      <c r="B6" s="55">
        <v>3</v>
      </c>
      <c r="C6" s="55">
        <v>0</v>
      </c>
      <c r="D6" s="55">
        <v>0</v>
      </c>
      <c r="E6" s="55">
        <v>15</v>
      </c>
      <c r="F6" s="55">
        <v>18</v>
      </c>
      <c r="G6" s="55">
        <v>13</v>
      </c>
      <c r="H6" s="55">
        <v>6</v>
      </c>
      <c r="I6" s="55">
        <v>2</v>
      </c>
      <c r="J6" s="55" t="s">
        <v>53</v>
      </c>
      <c r="K6" s="55">
        <v>24</v>
      </c>
      <c r="L6" s="56">
        <f t="shared" si="0"/>
        <v>2.8000000000000003</v>
      </c>
      <c r="M6" s="56">
        <f t="shared" si="1"/>
        <v>0.9333333333333333</v>
      </c>
      <c r="N6" s="70">
        <f t="shared" si="2"/>
        <v>11.200000000000001</v>
      </c>
    </row>
    <row r="7" spans="1:14" ht="12.75">
      <c r="A7" s="54" t="s">
        <v>67</v>
      </c>
      <c r="B7" s="55">
        <v>3</v>
      </c>
      <c r="C7" s="55">
        <v>0</v>
      </c>
      <c r="D7" s="55">
        <v>1</v>
      </c>
      <c r="E7" s="55">
        <v>34.33</v>
      </c>
      <c r="F7" s="55">
        <v>22</v>
      </c>
      <c r="G7" s="55">
        <v>7</v>
      </c>
      <c r="H7" s="55">
        <v>6</v>
      </c>
      <c r="I7" s="55">
        <v>14</v>
      </c>
      <c r="J7" s="55" t="s">
        <v>53</v>
      </c>
      <c r="K7" s="55">
        <v>32</v>
      </c>
      <c r="L7" s="56">
        <f t="shared" si="0"/>
        <v>1.223419749490242</v>
      </c>
      <c r="M7" s="56">
        <f t="shared" si="1"/>
        <v>2.8546460821438977</v>
      </c>
      <c r="N7" s="70">
        <f t="shared" si="2"/>
        <v>6.524905330614623</v>
      </c>
    </row>
    <row r="8" spans="1:14" ht="12.75">
      <c r="A8" s="54" t="s">
        <v>93</v>
      </c>
      <c r="B8" s="55">
        <v>3</v>
      </c>
      <c r="C8" s="55">
        <v>2</v>
      </c>
      <c r="D8" s="55">
        <v>0</v>
      </c>
      <c r="E8" s="55">
        <v>33</v>
      </c>
      <c r="F8" s="55">
        <v>27</v>
      </c>
      <c r="G8" s="55">
        <v>12</v>
      </c>
      <c r="H8" s="55">
        <v>9</v>
      </c>
      <c r="I8" s="55">
        <v>5</v>
      </c>
      <c r="J8" s="55" t="s">
        <v>53</v>
      </c>
      <c r="K8" s="55">
        <v>26</v>
      </c>
      <c r="L8" s="56">
        <f t="shared" si="0"/>
        <v>1.909090909090909</v>
      </c>
      <c r="M8" s="56">
        <f t="shared" si="1"/>
        <v>1.0606060606060606</v>
      </c>
      <c r="N8" s="70">
        <f t="shared" si="2"/>
        <v>5.515151515151515</v>
      </c>
    </row>
    <row r="9" spans="1:14" ht="12.75">
      <c r="A9" s="54" t="s">
        <v>82</v>
      </c>
      <c r="B9" s="55">
        <v>7</v>
      </c>
      <c r="C9" s="55">
        <v>1</v>
      </c>
      <c r="D9" s="55">
        <v>1</v>
      </c>
      <c r="E9" s="55">
        <v>45.33</v>
      </c>
      <c r="F9" s="55">
        <v>34</v>
      </c>
      <c r="G9" s="55">
        <v>19</v>
      </c>
      <c r="H9" s="55">
        <v>14</v>
      </c>
      <c r="I9" s="55">
        <v>23</v>
      </c>
      <c r="J9" s="55" t="s">
        <v>53</v>
      </c>
      <c r="K9" s="55">
        <v>35</v>
      </c>
      <c r="L9" s="56">
        <f t="shared" si="0"/>
        <v>2.161923670858151</v>
      </c>
      <c r="M9" s="56">
        <f t="shared" si="1"/>
        <v>3.551731744981249</v>
      </c>
      <c r="N9" s="70">
        <f t="shared" si="2"/>
        <v>5.404809177145379</v>
      </c>
    </row>
    <row r="10" spans="1:14" ht="12.75">
      <c r="A10" s="54" t="s">
        <v>94</v>
      </c>
      <c r="B10" s="55">
        <v>3</v>
      </c>
      <c r="C10" s="55">
        <v>1</v>
      </c>
      <c r="D10" s="55">
        <v>0</v>
      </c>
      <c r="E10" s="55">
        <v>16.67</v>
      </c>
      <c r="F10" s="55">
        <v>18</v>
      </c>
      <c r="G10" s="55">
        <v>10</v>
      </c>
      <c r="H10" s="55">
        <v>5</v>
      </c>
      <c r="I10" s="55">
        <v>7</v>
      </c>
      <c r="J10" s="55" t="s">
        <v>53</v>
      </c>
      <c r="K10" s="55">
        <v>20</v>
      </c>
      <c r="L10" s="56">
        <f t="shared" si="0"/>
        <v>2.099580083983203</v>
      </c>
      <c r="M10" s="56">
        <f t="shared" si="1"/>
        <v>2.9394121175764845</v>
      </c>
      <c r="N10" s="70">
        <f t="shared" si="2"/>
        <v>8.398320335932812</v>
      </c>
    </row>
    <row r="11" spans="1:14" ht="13.5" thickBot="1">
      <c r="A11" s="28" t="s">
        <v>101</v>
      </c>
      <c r="B11" s="1">
        <v>1</v>
      </c>
      <c r="C11" s="1">
        <v>0</v>
      </c>
      <c r="D11" s="1">
        <v>0</v>
      </c>
      <c r="E11" s="1">
        <v>13.33</v>
      </c>
      <c r="F11" s="1">
        <v>21</v>
      </c>
      <c r="G11" s="1">
        <v>19</v>
      </c>
      <c r="H11" s="1">
        <v>10</v>
      </c>
      <c r="I11" s="1">
        <v>15</v>
      </c>
      <c r="J11" s="1" t="s">
        <v>53</v>
      </c>
      <c r="K11" s="1">
        <v>15</v>
      </c>
      <c r="L11" s="56">
        <f>(H11/E11)*7</f>
        <v>5.251312828207052</v>
      </c>
      <c r="M11" s="56">
        <f>(I11/E11)*7</f>
        <v>7.876969242310577</v>
      </c>
      <c r="N11" s="70">
        <f>(K11/E11)*7</f>
        <v>7.876969242310577</v>
      </c>
    </row>
    <row r="12" spans="1:14" ht="13.5" thickBot="1">
      <c r="A12" s="17" t="s">
        <v>14</v>
      </c>
      <c r="B12" s="18">
        <f aca="true" t="shared" si="3" ref="B12:K12">SUM(B4:B11)</f>
        <v>23</v>
      </c>
      <c r="C12" s="18">
        <f t="shared" si="3"/>
        <v>4</v>
      </c>
      <c r="D12" s="18">
        <f t="shared" si="3"/>
        <v>2</v>
      </c>
      <c r="E12" s="18">
        <f t="shared" si="3"/>
        <v>179.99000000000004</v>
      </c>
      <c r="F12" s="18">
        <f t="shared" si="3"/>
        <v>164</v>
      </c>
      <c r="G12" s="18">
        <f t="shared" si="3"/>
        <v>91</v>
      </c>
      <c r="H12" s="18">
        <f t="shared" si="3"/>
        <v>61</v>
      </c>
      <c r="I12" s="18">
        <f t="shared" si="3"/>
        <v>79</v>
      </c>
      <c r="J12" s="18">
        <f t="shared" si="3"/>
        <v>0</v>
      </c>
      <c r="K12" s="18">
        <f t="shared" si="3"/>
        <v>170</v>
      </c>
      <c r="L12" s="19">
        <f>(H12/E12)*7</f>
        <v>2.372354019667759</v>
      </c>
      <c r="M12" s="19">
        <f>(I12/E12)*7</f>
        <v>3.0723929107172614</v>
      </c>
      <c r="N12" s="20">
        <f>(K12/E12)*7</f>
        <v>6.611478415467524</v>
      </c>
    </row>
    <row r="13" spans="1:2" ht="12.75">
      <c r="A13" s="96" t="s">
        <v>62</v>
      </c>
      <c r="B13" s="24"/>
    </row>
    <row r="17" ht="12.75">
      <c r="B17" s="2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17.7109375" style="40" bestFit="1" customWidth="1"/>
    <col min="2" max="2" width="8.7109375" style="41" customWidth="1"/>
    <col min="3" max="5" width="4.7109375" style="40" customWidth="1"/>
    <col min="6" max="6" width="7.57421875" style="40" bestFit="1" customWidth="1"/>
    <col min="7" max="12" width="4.7109375" style="40" customWidth="1"/>
    <col min="13" max="15" width="6.7109375" style="40" customWidth="1"/>
    <col min="16" max="16384" width="9.140625" style="40" customWidth="1"/>
  </cols>
  <sheetData>
    <row r="1" spans="1:15" ht="18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ht="13.5" thickBot="1"/>
    <row r="3" spans="1:15" ht="13.5" thickBot="1">
      <c r="A3" s="50" t="s">
        <v>0</v>
      </c>
      <c r="B3" s="51" t="s">
        <v>15</v>
      </c>
      <c r="C3" s="52" t="s">
        <v>7</v>
      </c>
      <c r="D3" s="52" t="s">
        <v>8</v>
      </c>
      <c r="E3" s="52" t="s">
        <v>9</v>
      </c>
      <c r="F3" s="52" t="s">
        <v>1</v>
      </c>
      <c r="G3" s="52" t="s">
        <v>4</v>
      </c>
      <c r="H3" s="52" t="s">
        <v>5</v>
      </c>
      <c r="I3" s="52" t="s">
        <v>6</v>
      </c>
      <c r="J3" s="52" t="s">
        <v>2</v>
      </c>
      <c r="K3" s="52" t="s">
        <v>10</v>
      </c>
      <c r="L3" s="52" t="s">
        <v>3</v>
      </c>
      <c r="M3" s="52" t="s">
        <v>11</v>
      </c>
      <c r="N3" s="52" t="s">
        <v>12</v>
      </c>
      <c r="O3" s="53" t="s">
        <v>13</v>
      </c>
    </row>
    <row r="4" spans="1:15" ht="12.75">
      <c r="A4" s="44" t="s">
        <v>54</v>
      </c>
      <c r="B4" s="49" t="s">
        <v>57</v>
      </c>
      <c r="C4" s="46">
        <f>'2012'!B4</f>
        <v>2</v>
      </c>
      <c r="D4" s="46">
        <f>'2012'!C4</f>
        <v>1</v>
      </c>
      <c r="E4" s="46" t="str">
        <f>'2012'!D4</f>
        <v>*</v>
      </c>
      <c r="F4" s="46">
        <f>'2012'!E4</f>
        <v>18.67</v>
      </c>
      <c r="G4" s="46">
        <f>'2012'!F4</f>
        <v>22</v>
      </c>
      <c r="H4" s="46">
        <f>'2012'!G4</f>
        <v>18</v>
      </c>
      <c r="I4" s="74">
        <f>'2012'!H4</f>
        <v>16</v>
      </c>
      <c r="J4" s="46">
        <f>'2012'!I4</f>
        <v>13</v>
      </c>
      <c r="K4" s="46" t="str">
        <f>'2012'!J4</f>
        <v>*</v>
      </c>
      <c r="L4" s="46">
        <f>'2012'!K4</f>
        <v>16</v>
      </c>
      <c r="M4" s="47">
        <f aca="true" t="shared" si="0" ref="M4:M17">(I4/F4)*7</f>
        <v>5.998928762720942</v>
      </c>
      <c r="N4" s="47">
        <f aca="true" t="shared" si="1" ref="N4:N17">(J4/F4)*7</f>
        <v>4.874129619710765</v>
      </c>
      <c r="O4" s="48">
        <f aca="true" t="shared" si="2" ref="O4:O17">(L4/F4)*7</f>
        <v>5.998928762720942</v>
      </c>
    </row>
    <row r="5" spans="1:15" ht="12.75">
      <c r="A5" s="44" t="s">
        <v>54</v>
      </c>
      <c r="B5" s="49" t="s">
        <v>70</v>
      </c>
      <c r="C5" s="46">
        <f>'2013'!B4</f>
        <v>2</v>
      </c>
      <c r="D5" s="46">
        <f>'2013'!C4</f>
        <v>0</v>
      </c>
      <c r="E5" s="46" t="str">
        <f>'2013'!D4</f>
        <v>*</v>
      </c>
      <c r="F5" s="46">
        <f>'2013'!E4</f>
        <v>15.33</v>
      </c>
      <c r="G5" s="46">
        <f>'2013'!F4</f>
        <v>17</v>
      </c>
      <c r="H5" s="46">
        <f>'2013'!G4</f>
        <v>13</v>
      </c>
      <c r="I5" s="46">
        <f>'2013'!H4</f>
        <v>7</v>
      </c>
      <c r="J5" s="46">
        <f>'2013'!I4</f>
        <v>10</v>
      </c>
      <c r="K5" s="46" t="str">
        <f>'2013'!J4</f>
        <v>*</v>
      </c>
      <c r="L5" s="46">
        <f>'2013'!K4</f>
        <v>11</v>
      </c>
      <c r="M5" s="47">
        <f>(I5/F5)*7</f>
        <v>3.1963470319634704</v>
      </c>
      <c r="N5" s="47">
        <f>(J5/F5)*7</f>
        <v>4.5662100456621</v>
      </c>
      <c r="O5" s="48">
        <f>(L5/F5)*7</f>
        <v>5.0228310502283104</v>
      </c>
    </row>
    <row r="6" spans="1:15" ht="12.75">
      <c r="A6" s="44" t="s">
        <v>55</v>
      </c>
      <c r="B6" s="49" t="s">
        <v>57</v>
      </c>
      <c r="C6" s="46">
        <f>'2012'!B5</f>
        <v>0</v>
      </c>
      <c r="D6" s="46">
        <f>'2012'!C5</f>
        <v>0</v>
      </c>
      <c r="E6" s="46" t="str">
        <f>'2012'!D5</f>
        <v>*</v>
      </c>
      <c r="F6" s="46">
        <f>'2012'!E5</f>
        <v>0.33</v>
      </c>
      <c r="G6" s="46">
        <f>'2012'!F5</f>
        <v>0</v>
      </c>
      <c r="H6" s="46">
        <f>'2012'!G5</f>
        <v>0</v>
      </c>
      <c r="I6" s="46">
        <f>'2012'!H5</f>
        <v>0</v>
      </c>
      <c r="J6" s="46">
        <f>'2012'!I5</f>
        <v>0</v>
      </c>
      <c r="K6" s="46" t="str">
        <f>'2012'!J5</f>
        <v>*</v>
      </c>
      <c r="L6" s="46">
        <f>'2012'!K5</f>
        <v>0</v>
      </c>
      <c r="M6" s="47">
        <f t="shared" si="0"/>
        <v>0</v>
      </c>
      <c r="N6" s="47">
        <f t="shared" si="1"/>
        <v>0</v>
      </c>
      <c r="O6" s="48">
        <f t="shared" si="2"/>
        <v>0</v>
      </c>
    </row>
    <row r="7" spans="1:15" ht="12.75">
      <c r="A7" s="44" t="s">
        <v>83</v>
      </c>
      <c r="B7" s="49" t="s">
        <v>85</v>
      </c>
      <c r="C7" s="46">
        <f>'2015'!B4</f>
        <v>4</v>
      </c>
      <c r="D7" s="46">
        <f>'2015'!C4</f>
        <v>0</v>
      </c>
      <c r="E7" s="74">
        <f>'2015'!D4</f>
        <v>1</v>
      </c>
      <c r="F7" s="46">
        <f>'2015'!E4</f>
        <v>14.33</v>
      </c>
      <c r="G7" s="46">
        <f>'2015'!F4</f>
        <v>14</v>
      </c>
      <c r="H7" s="46">
        <f>'2015'!G4</f>
        <v>7</v>
      </c>
      <c r="I7" s="46">
        <f>'2015'!H4</f>
        <v>7</v>
      </c>
      <c r="J7" s="46">
        <f>'2015'!I4</f>
        <v>6</v>
      </c>
      <c r="K7" s="46" t="str">
        <f>'2015'!J4</f>
        <v>*</v>
      </c>
      <c r="L7" s="46">
        <f>'2015'!K4</f>
        <v>18</v>
      </c>
      <c r="M7" s="47">
        <f>(I7/F7)*7</f>
        <v>3.4193998604326588</v>
      </c>
      <c r="N7" s="47">
        <f>(J7/F7)*7</f>
        <v>2.930914166085136</v>
      </c>
      <c r="O7" s="48">
        <f>(L7/F7)*7</f>
        <v>8.792742498255407</v>
      </c>
    </row>
    <row r="8" spans="1:15" ht="12.75">
      <c r="A8" s="44" t="s">
        <v>83</v>
      </c>
      <c r="B8" s="49" t="s">
        <v>95</v>
      </c>
      <c r="C8" s="46">
        <f>'2016'!B4</f>
        <v>3</v>
      </c>
      <c r="D8" s="46">
        <f>'2016'!C4</f>
        <v>0</v>
      </c>
      <c r="E8" s="46">
        <f>'2016'!D4</f>
        <v>0</v>
      </c>
      <c r="F8" s="46">
        <f>'2016'!E4</f>
        <v>21.33</v>
      </c>
      <c r="G8" s="46">
        <f>'2016'!F4</f>
        <v>24</v>
      </c>
      <c r="H8" s="46">
        <f>'2016'!G4</f>
        <v>11</v>
      </c>
      <c r="I8" s="46">
        <f>'2016'!H4</f>
        <v>11</v>
      </c>
      <c r="J8" s="46">
        <f>'2016'!I4</f>
        <v>12</v>
      </c>
      <c r="K8" s="46" t="str">
        <f>'2016'!J4</f>
        <v>*</v>
      </c>
      <c r="L8" s="46">
        <f>'2016'!K4</f>
        <v>16</v>
      </c>
      <c r="M8" s="47">
        <f>(I8/F8)*7</f>
        <v>3.6099390529770283</v>
      </c>
      <c r="N8" s="47">
        <f>(J8/F8)*7</f>
        <v>3.9381153305203944</v>
      </c>
      <c r="O8" s="48">
        <f>(L8/F8)*7</f>
        <v>5.250820440693858</v>
      </c>
    </row>
    <row r="9" spans="1:15" ht="12.75">
      <c r="A9" s="44" t="s">
        <v>58</v>
      </c>
      <c r="B9" s="49" t="s">
        <v>57</v>
      </c>
      <c r="C9" s="46">
        <f>'2012'!B6</f>
        <v>3</v>
      </c>
      <c r="D9" s="46">
        <f>'2012'!C6</f>
        <v>0</v>
      </c>
      <c r="E9" s="46" t="str">
        <f>'2012'!D6</f>
        <v>*</v>
      </c>
      <c r="F9" s="47">
        <f>'2012'!E6</f>
        <v>13</v>
      </c>
      <c r="G9" s="46">
        <f>'2012'!F6</f>
        <v>13</v>
      </c>
      <c r="H9" s="46">
        <f>'2012'!G6</f>
        <v>10</v>
      </c>
      <c r="I9" s="46">
        <f>'2012'!H6</f>
        <v>7</v>
      </c>
      <c r="J9" s="46">
        <f>'2012'!I6</f>
        <v>15</v>
      </c>
      <c r="K9" s="46" t="str">
        <f>'2012'!J6</f>
        <v>*</v>
      </c>
      <c r="L9" s="46">
        <f>'2012'!K6</f>
        <v>17</v>
      </c>
      <c r="M9" s="47">
        <f t="shared" si="0"/>
        <v>3.769230769230769</v>
      </c>
      <c r="N9" s="47">
        <f t="shared" si="1"/>
        <v>8.076923076923077</v>
      </c>
      <c r="O9" s="48">
        <f t="shared" si="2"/>
        <v>9.153846153846153</v>
      </c>
    </row>
    <row r="10" spans="1:15" ht="12.75">
      <c r="A10" s="44" t="s">
        <v>58</v>
      </c>
      <c r="B10" s="49" t="s">
        <v>70</v>
      </c>
      <c r="C10" s="46">
        <f>'2013'!B5</f>
        <v>0</v>
      </c>
      <c r="D10" s="46">
        <f>'2013'!C5</f>
        <v>0</v>
      </c>
      <c r="E10" s="46" t="str">
        <f>'2013'!D5</f>
        <v>*</v>
      </c>
      <c r="F10" s="46">
        <f>'2013'!E5</f>
        <v>2</v>
      </c>
      <c r="G10" s="46">
        <f>'2013'!F5</f>
        <v>2</v>
      </c>
      <c r="H10" s="46">
        <f>'2013'!G5</f>
        <v>1</v>
      </c>
      <c r="I10" s="46">
        <f>'2013'!H5</f>
        <v>1</v>
      </c>
      <c r="J10" s="46">
        <f>'2013'!I5</f>
        <v>4</v>
      </c>
      <c r="K10" s="46" t="str">
        <f>'2013'!J5</f>
        <v>*</v>
      </c>
      <c r="L10" s="46">
        <f>'2013'!K5</f>
        <v>1</v>
      </c>
      <c r="M10" s="47">
        <f>(I10/F10)*7</f>
        <v>3.5</v>
      </c>
      <c r="N10" s="47">
        <f>(J10/F10)*7</f>
        <v>14</v>
      </c>
      <c r="O10" s="48">
        <f>(L10/F10)*7</f>
        <v>3.5</v>
      </c>
    </row>
    <row r="11" spans="1:15" ht="12.75">
      <c r="A11" s="44" t="s">
        <v>58</v>
      </c>
      <c r="B11" s="49" t="s">
        <v>85</v>
      </c>
      <c r="C11" s="46">
        <f>'2015'!B5</f>
        <v>0</v>
      </c>
      <c r="D11" s="46">
        <f>'2015'!C5</f>
        <v>0</v>
      </c>
      <c r="E11" s="46" t="str">
        <f>'2015'!D5</f>
        <v>*</v>
      </c>
      <c r="F11" s="46">
        <f>'2015'!E5</f>
        <v>2</v>
      </c>
      <c r="G11" s="46">
        <f>'2015'!F5</f>
        <v>1</v>
      </c>
      <c r="H11" s="46">
        <f>'2015'!G5</f>
        <v>1</v>
      </c>
      <c r="I11" s="46">
        <f>'2015'!H5</f>
        <v>1</v>
      </c>
      <c r="J11" s="46">
        <f>'2015'!I5</f>
        <v>4</v>
      </c>
      <c r="K11" s="46" t="str">
        <f>'2015'!J5</f>
        <v>*</v>
      </c>
      <c r="L11" s="46">
        <f>'2015'!K5</f>
        <v>1</v>
      </c>
      <c r="M11" s="47">
        <f>(I11/F11)*7</f>
        <v>3.5</v>
      </c>
      <c r="N11" s="47">
        <f>(J11/F11)*7</f>
        <v>14</v>
      </c>
      <c r="O11" s="48">
        <f>(L11/F11)*7</f>
        <v>3.5</v>
      </c>
    </row>
    <row r="12" spans="1:15" ht="12.75">
      <c r="A12" s="44" t="s">
        <v>84</v>
      </c>
      <c r="B12" s="49" t="s">
        <v>85</v>
      </c>
      <c r="C12" s="46">
        <f>'2015'!B6</f>
        <v>0</v>
      </c>
      <c r="D12" s="46">
        <f>'2015'!C6</f>
        <v>0</v>
      </c>
      <c r="E12" s="46" t="str">
        <f>'2015'!D6</f>
        <v>*</v>
      </c>
      <c r="F12" s="46">
        <f>'2015'!E6</f>
        <v>1</v>
      </c>
      <c r="G12" s="46">
        <f>'2015'!F6</f>
        <v>0</v>
      </c>
      <c r="H12" s="46">
        <f>'2015'!G6</f>
        <v>0</v>
      </c>
      <c r="I12" s="46">
        <f>'2015'!H6</f>
        <v>0</v>
      </c>
      <c r="J12" s="46">
        <f>'2015'!I6</f>
        <v>0</v>
      </c>
      <c r="K12" s="46" t="str">
        <f>'2015'!J6</f>
        <v>*</v>
      </c>
      <c r="L12" s="46">
        <f>'2015'!K6</f>
        <v>1</v>
      </c>
      <c r="M12" s="47">
        <f>(I12/F12)*7</f>
        <v>0</v>
      </c>
      <c r="N12" s="47">
        <f>(J12/F12)*7</f>
        <v>0</v>
      </c>
      <c r="O12" s="48">
        <f>(L12/F12)*7</f>
        <v>7</v>
      </c>
    </row>
    <row r="13" spans="1:15" ht="12.75">
      <c r="A13" s="44" t="s">
        <v>84</v>
      </c>
      <c r="B13" s="49" t="s">
        <v>95</v>
      </c>
      <c r="C13" s="46">
        <f>'2016'!B5</f>
        <v>0</v>
      </c>
      <c r="D13" s="46">
        <f>'2016'!C5</f>
        <v>0</v>
      </c>
      <c r="E13" s="46">
        <f>'2016'!D5</f>
        <v>0</v>
      </c>
      <c r="F13" s="46">
        <f>'2016'!E5</f>
        <v>1</v>
      </c>
      <c r="G13" s="46">
        <f>'2016'!F5</f>
        <v>0</v>
      </c>
      <c r="H13" s="46">
        <f>'2016'!G5</f>
        <v>0</v>
      </c>
      <c r="I13" s="46">
        <f>'2016'!H5</f>
        <v>0</v>
      </c>
      <c r="J13" s="46">
        <f>'2016'!I5</f>
        <v>1</v>
      </c>
      <c r="K13" s="46" t="str">
        <f>'2016'!J5</f>
        <v>*</v>
      </c>
      <c r="L13" s="46">
        <f>'2016'!K5</f>
        <v>2</v>
      </c>
      <c r="M13" s="47">
        <f>(I13/F13)*7</f>
        <v>0</v>
      </c>
      <c r="N13" s="47">
        <f>(J13/F13)*7</f>
        <v>7</v>
      </c>
      <c r="O13" s="48">
        <f>(L13/F13)*7</f>
        <v>14</v>
      </c>
    </row>
    <row r="14" spans="1:15" ht="12.75">
      <c r="A14" s="44" t="s">
        <v>30</v>
      </c>
      <c r="B14" s="45" t="s">
        <v>16</v>
      </c>
      <c r="C14" s="46">
        <f>'2009'!B6</f>
        <v>0</v>
      </c>
      <c r="D14" s="46">
        <f>'2009'!C6</f>
        <v>0</v>
      </c>
      <c r="E14" s="46">
        <f>'2009'!D6</f>
        <v>0</v>
      </c>
      <c r="F14" s="47">
        <f>'2009'!E6</f>
        <v>5.33</v>
      </c>
      <c r="G14" s="46">
        <f>'2009'!F6</f>
        <v>3</v>
      </c>
      <c r="H14" s="46">
        <f>'2009'!G6</f>
        <v>0</v>
      </c>
      <c r="I14" s="46">
        <f>'2009'!H6</f>
        <v>0</v>
      </c>
      <c r="J14" s="46">
        <f>'2009'!I6</f>
        <v>3</v>
      </c>
      <c r="K14" s="46">
        <f>'2009'!J6</f>
        <v>0</v>
      </c>
      <c r="L14" s="46">
        <f>'2009'!K6</f>
        <v>6</v>
      </c>
      <c r="M14" s="47">
        <f t="shared" si="0"/>
        <v>0</v>
      </c>
      <c r="N14" s="47">
        <f t="shared" si="1"/>
        <v>3.9399624765478425</v>
      </c>
      <c r="O14" s="48">
        <f t="shared" si="2"/>
        <v>7.879924953095685</v>
      </c>
    </row>
    <row r="15" spans="1:15" ht="12.75">
      <c r="A15" s="30" t="s">
        <v>45</v>
      </c>
      <c r="B15" s="35" t="s">
        <v>49</v>
      </c>
      <c r="C15" s="36">
        <f>'2011'!B4</f>
        <v>2</v>
      </c>
      <c r="D15" s="36">
        <f>'2011'!C4</f>
        <v>0</v>
      </c>
      <c r="E15" s="36">
        <f>'2011'!D4</f>
        <v>0</v>
      </c>
      <c r="F15" s="37">
        <f>'2011'!E4</f>
        <v>17</v>
      </c>
      <c r="G15" s="36">
        <f>'2011'!F4</f>
        <v>9</v>
      </c>
      <c r="H15" s="36">
        <f>'2011'!G4</f>
        <v>4</v>
      </c>
      <c r="I15" s="36">
        <f>'2011'!H4</f>
        <v>2</v>
      </c>
      <c r="J15" s="36">
        <f>'2011'!I4</f>
        <v>8</v>
      </c>
      <c r="K15" s="36">
        <f>'2011'!J4</f>
        <v>0</v>
      </c>
      <c r="L15" s="36">
        <f>'2011'!K4</f>
        <v>18</v>
      </c>
      <c r="M15" s="37">
        <f t="shared" si="0"/>
        <v>0.8235294117647058</v>
      </c>
      <c r="N15" s="37">
        <f t="shared" si="1"/>
        <v>3.2941176470588234</v>
      </c>
      <c r="O15" s="38">
        <f t="shared" si="2"/>
        <v>7.411764705882353</v>
      </c>
    </row>
    <row r="16" spans="1:15" ht="12.75">
      <c r="A16" s="30" t="s">
        <v>45</v>
      </c>
      <c r="B16" s="35" t="s">
        <v>57</v>
      </c>
      <c r="C16" s="36">
        <f>'2012'!B7</f>
        <v>5</v>
      </c>
      <c r="D16" s="36">
        <f>'2012'!C7</f>
        <v>0</v>
      </c>
      <c r="E16" s="36" t="str">
        <f>'2012'!D7</f>
        <v>*</v>
      </c>
      <c r="F16" s="72">
        <f>'2012'!E7</f>
        <v>39.33</v>
      </c>
      <c r="G16" s="36">
        <f>'2012'!F7</f>
        <v>26</v>
      </c>
      <c r="H16" s="36">
        <f>'2012'!G7</f>
        <v>9</v>
      </c>
      <c r="I16" s="36">
        <f>'2012'!H7</f>
        <v>6</v>
      </c>
      <c r="J16" s="36">
        <f>'2012'!I7</f>
        <v>8</v>
      </c>
      <c r="K16" s="36" t="str">
        <f>'2012'!J7</f>
        <v>*</v>
      </c>
      <c r="L16" s="71">
        <f>'2012'!K7</f>
        <v>34</v>
      </c>
      <c r="M16" s="72">
        <f t="shared" si="0"/>
        <v>1.0678871090770405</v>
      </c>
      <c r="N16" s="72">
        <f t="shared" si="1"/>
        <v>1.4238494787693872</v>
      </c>
      <c r="O16" s="38">
        <f t="shared" si="2"/>
        <v>6.0513602847698955</v>
      </c>
    </row>
    <row r="17" spans="1:15" ht="12.75">
      <c r="A17" s="30" t="s">
        <v>45</v>
      </c>
      <c r="B17" s="35" t="s">
        <v>70</v>
      </c>
      <c r="C17" s="36">
        <f>'2013'!B6</f>
        <v>2</v>
      </c>
      <c r="D17" s="36">
        <f>'2013'!C6</f>
        <v>0</v>
      </c>
      <c r="E17" s="36" t="str">
        <f>'2013'!D6</f>
        <v>*</v>
      </c>
      <c r="F17" s="36">
        <f>'2013'!E6</f>
        <v>10</v>
      </c>
      <c r="G17" s="36">
        <f>'2013'!F6</f>
        <v>9</v>
      </c>
      <c r="H17" s="36">
        <f>'2013'!G6</f>
        <v>3</v>
      </c>
      <c r="I17" s="36">
        <f>'2013'!H6</f>
        <v>3</v>
      </c>
      <c r="J17" s="36">
        <f>'2013'!I6</f>
        <v>5</v>
      </c>
      <c r="K17" s="36" t="str">
        <f>'2013'!J6</f>
        <v>*</v>
      </c>
      <c r="L17" s="36">
        <f>'2013'!K6</f>
        <v>4</v>
      </c>
      <c r="M17" s="37">
        <f t="shared" si="0"/>
        <v>2.1</v>
      </c>
      <c r="N17" s="37">
        <f t="shared" si="1"/>
        <v>3.5</v>
      </c>
      <c r="O17" s="38">
        <f t="shared" si="2"/>
        <v>2.8000000000000003</v>
      </c>
    </row>
    <row r="18" spans="1:15" ht="12.75">
      <c r="A18" s="30" t="s">
        <v>45</v>
      </c>
      <c r="B18" s="35" t="s">
        <v>85</v>
      </c>
      <c r="C18" s="36">
        <f>'2015'!B7</f>
        <v>1</v>
      </c>
      <c r="D18" s="36">
        <f>'2015'!C7</f>
        <v>0</v>
      </c>
      <c r="E18" s="36" t="str">
        <f>'2015'!D7</f>
        <v>*</v>
      </c>
      <c r="F18" s="36">
        <f>'2015'!E7</f>
        <v>10</v>
      </c>
      <c r="G18" s="36">
        <f>'2015'!F7</f>
        <v>6</v>
      </c>
      <c r="H18" s="36">
        <f>'2015'!G7</f>
        <v>4</v>
      </c>
      <c r="I18" s="36">
        <f>'2015'!H7</f>
        <v>3</v>
      </c>
      <c r="J18" s="36">
        <f>'2015'!I7</f>
        <v>1</v>
      </c>
      <c r="K18" s="36" t="str">
        <f>'2015'!J7</f>
        <v>*</v>
      </c>
      <c r="L18" s="36">
        <f>'2015'!K7</f>
        <v>4</v>
      </c>
      <c r="M18" s="37">
        <f aca="true" t="shared" si="3" ref="M18:M64">(I18/F18)*7</f>
        <v>2.1</v>
      </c>
      <c r="N18" s="37">
        <f aca="true" t="shared" si="4" ref="N18:N64">(J18/F18)*7</f>
        <v>0.7000000000000001</v>
      </c>
      <c r="O18" s="38">
        <f aca="true" t="shared" si="5" ref="O18:O64">(L18/F18)*7</f>
        <v>2.8000000000000003</v>
      </c>
    </row>
    <row r="19" spans="1:15" ht="12.75">
      <c r="A19" s="30" t="s">
        <v>31</v>
      </c>
      <c r="B19" s="35" t="s">
        <v>16</v>
      </c>
      <c r="C19" s="36">
        <f>'2009'!B7</f>
        <v>0</v>
      </c>
      <c r="D19" s="36">
        <f>'2009'!C7</f>
        <v>1</v>
      </c>
      <c r="E19" s="36">
        <f>'2009'!D7</f>
        <v>0</v>
      </c>
      <c r="F19" s="37">
        <f>'2009'!E7</f>
        <v>6</v>
      </c>
      <c r="G19" s="36">
        <f>'2009'!F7</f>
        <v>7</v>
      </c>
      <c r="H19" s="36">
        <f>'2009'!G7</f>
        <v>3</v>
      </c>
      <c r="I19" s="36">
        <f>'2009'!H7</f>
        <v>2</v>
      </c>
      <c r="J19" s="36">
        <f>'2009'!I7</f>
        <v>3</v>
      </c>
      <c r="K19" s="36">
        <f>'2009'!J7</f>
        <v>0</v>
      </c>
      <c r="L19" s="36">
        <f>'2009'!K7</f>
        <v>6</v>
      </c>
      <c r="M19" s="37">
        <f t="shared" si="3"/>
        <v>2.333333333333333</v>
      </c>
      <c r="N19" s="37">
        <f t="shared" si="4"/>
        <v>3.5</v>
      </c>
      <c r="O19" s="38">
        <f t="shared" si="5"/>
        <v>7</v>
      </c>
    </row>
    <row r="20" spans="1:15" ht="12.75">
      <c r="A20" s="30" t="s">
        <v>92</v>
      </c>
      <c r="B20" s="35" t="s">
        <v>95</v>
      </c>
      <c r="C20" s="36">
        <f>'2016'!B6</f>
        <v>3</v>
      </c>
      <c r="D20" s="36">
        <f>'2016'!C6</f>
        <v>0</v>
      </c>
      <c r="E20" s="36">
        <f>'2016'!D6</f>
        <v>0</v>
      </c>
      <c r="F20" s="36">
        <f>'2016'!E6</f>
        <v>15</v>
      </c>
      <c r="G20" s="36">
        <f>'2016'!F6</f>
        <v>18</v>
      </c>
      <c r="H20" s="36">
        <f>'2016'!G6</f>
        <v>13</v>
      </c>
      <c r="I20" s="36">
        <f>'2016'!H6</f>
        <v>6</v>
      </c>
      <c r="J20" s="36">
        <f>'2016'!I6</f>
        <v>2</v>
      </c>
      <c r="K20" s="36" t="str">
        <f>'2016'!J6</f>
        <v>*</v>
      </c>
      <c r="L20" s="36">
        <f>'2016'!K6</f>
        <v>24</v>
      </c>
      <c r="M20" s="37">
        <f>(I20/F20)*7</f>
        <v>2.8000000000000003</v>
      </c>
      <c r="N20" s="37">
        <f>(J20/F20)*7</f>
        <v>0.9333333333333333</v>
      </c>
      <c r="O20" s="38">
        <f>(L20/F20)*7</f>
        <v>11.200000000000001</v>
      </c>
    </row>
    <row r="21" spans="1:15" ht="12.75">
      <c r="A21" s="30" t="s">
        <v>39</v>
      </c>
      <c r="B21" s="35" t="s">
        <v>32</v>
      </c>
      <c r="C21" s="36">
        <f>'2010'!B4</f>
        <v>1</v>
      </c>
      <c r="D21" s="36">
        <f>'2010'!C4</f>
        <v>0</v>
      </c>
      <c r="E21" s="36">
        <f>'2010'!D4</f>
        <v>0</v>
      </c>
      <c r="F21" s="37">
        <f>'2010'!E4</f>
        <v>15</v>
      </c>
      <c r="G21" s="36">
        <f>'2010'!F4</f>
        <v>12</v>
      </c>
      <c r="H21" s="36">
        <f>'2010'!G4</f>
        <v>7</v>
      </c>
      <c r="I21" s="36">
        <f>'2010'!H4</f>
        <v>7</v>
      </c>
      <c r="J21" s="36">
        <f>'2010'!I4</f>
        <v>4</v>
      </c>
      <c r="K21" s="36">
        <f>'2010'!J4</f>
        <v>1</v>
      </c>
      <c r="L21" s="36">
        <f>'2010'!K4</f>
        <v>13</v>
      </c>
      <c r="M21" s="37">
        <f t="shared" si="3"/>
        <v>3.2666666666666666</v>
      </c>
      <c r="N21" s="37">
        <f t="shared" si="4"/>
        <v>1.8666666666666667</v>
      </c>
      <c r="O21" s="38">
        <f t="shared" si="5"/>
        <v>6.066666666666666</v>
      </c>
    </row>
    <row r="22" spans="1:15" ht="12.75">
      <c r="A22" s="30" t="s">
        <v>39</v>
      </c>
      <c r="B22" s="35" t="s">
        <v>49</v>
      </c>
      <c r="C22" s="36">
        <f>'2011'!B5</f>
        <v>4</v>
      </c>
      <c r="D22" s="36">
        <f>'2011'!C5</f>
        <v>0</v>
      </c>
      <c r="E22" s="36">
        <f>'2011'!D5</f>
        <v>0</v>
      </c>
      <c r="F22" s="37">
        <f>'2011'!E5</f>
        <v>25</v>
      </c>
      <c r="G22" s="36">
        <f>'2011'!F5</f>
        <v>25</v>
      </c>
      <c r="H22" s="36">
        <f>'2011'!G5</f>
        <v>10</v>
      </c>
      <c r="I22" s="36">
        <f>'2011'!H5</f>
        <v>9</v>
      </c>
      <c r="J22" s="36">
        <f>'2011'!I5</f>
        <v>2</v>
      </c>
      <c r="K22" s="36">
        <f>'2011'!J5</f>
        <v>2</v>
      </c>
      <c r="L22" s="36">
        <f>'2011'!K5</f>
        <v>21</v>
      </c>
      <c r="M22" s="37">
        <f t="shared" si="3"/>
        <v>2.52</v>
      </c>
      <c r="N22" s="72">
        <f t="shared" si="4"/>
        <v>0.56</v>
      </c>
      <c r="O22" s="38">
        <f t="shared" si="5"/>
        <v>5.88</v>
      </c>
    </row>
    <row r="23" spans="1:15" ht="12.75">
      <c r="A23" s="30" t="s">
        <v>39</v>
      </c>
      <c r="B23" s="35" t="s">
        <v>57</v>
      </c>
      <c r="C23" s="36">
        <f>'2012'!B8</f>
        <v>3</v>
      </c>
      <c r="D23" s="36">
        <f>'2012'!C8</f>
        <v>1</v>
      </c>
      <c r="E23" s="36" t="str">
        <f>'2012'!D8</f>
        <v>*</v>
      </c>
      <c r="F23" s="37">
        <f>'2012'!E8</f>
        <v>24</v>
      </c>
      <c r="G23" s="36">
        <f>'2012'!F8</f>
        <v>25</v>
      </c>
      <c r="H23" s="36">
        <f>'2012'!G8</f>
        <v>12</v>
      </c>
      <c r="I23" s="36">
        <f>'2012'!H8</f>
        <v>9</v>
      </c>
      <c r="J23" s="36">
        <f>'2012'!I8</f>
        <v>10</v>
      </c>
      <c r="K23" s="36" t="str">
        <f>'2012'!J8</f>
        <v>*</v>
      </c>
      <c r="L23" s="36">
        <f>'2012'!K8</f>
        <v>16</v>
      </c>
      <c r="M23" s="37">
        <f t="shared" si="3"/>
        <v>2.625</v>
      </c>
      <c r="N23" s="37">
        <f t="shared" si="4"/>
        <v>2.916666666666667</v>
      </c>
      <c r="O23" s="38">
        <f t="shared" si="5"/>
        <v>4.666666666666666</v>
      </c>
    </row>
    <row r="24" spans="1:15" ht="12.75">
      <c r="A24" s="30" t="s">
        <v>40</v>
      </c>
      <c r="B24" s="35" t="s">
        <v>16</v>
      </c>
      <c r="C24" s="36">
        <f>'2009'!B9</f>
        <v>0</v>
      </c>
      <c r="D24" s="36">
        <f>'2009'!C9</f>
        <v>1</v>
      </c>
      <c r="E24" s="36">
        <f>'2009'!D9</f>
        <v>0</v>
      </c>
      <c r="F24" s="37">
        <f>'2009'!E9</f>
        <v>1.67</v>
      </c>
      <c r="G24" s="36">
        <f>'2009'!F9</f>
        <v>3</v>
      </c>
      <c r="H24" s="36">
        <f>'2009'!G9</f>
        <v>9</v>
      </c>
      <c r="I24" s="36">
        <f>'2009'!H9</f>
        <v>7</v>
      </c>
      <c r="J24" s="36">
        <f>'2009'!I9</f>
        <v>4</v>
      </c>
      <c r="K24" s="36">
        <f>'2009'!J9</f>
        <v>2</v>
      </c>
      <c r="L24" s="36">
        <f>'2009'!K9</f>
        <v>3</v>
      </c>
      <c r="M24" s="37">
        <f t="shared" si="3"/>
        <v>29.34131736526946</v>
      </c>
      <c r="N24" s="37">
        <f t="shared" si="4"/>
        <v>16.766467065868266</v>
      </c>
      <c r="O24" s="38">
        <f t="shared" si="5"/>
        <v>12.574850299401199</v>
      </c>
    </row>
    <row r="25" spans="1:15" ht="12.75">
      <c r="A25" s="30" t="s">
        <v>40</v>
      </c>
      <c r="B25" s="35" t="s">
        <v>32</v>
      </c>
      <c r="C25" s="36">
        <f>'2010'!B5</f>
        <v>3</v>
      </c>
      <c r="D25" s="36">
        <f>'2010'!C5</f>
        <v>1</v>
      </c>
      <c r="E25" s="36">
        <f>'2010'!D5</f>
        <v>0</v>
      </c>
      <c r="F25" s="37">
        <f>'2010'!E5</f>
        <v>23</v>
      </c>
      <c r="G25" s="36">
        <f>'2010'!F5</f>
        <v>23</v>
      </c>
      <c r="H25" s="36">
        <f>'2010'!G5</f>
        <v>14</v>
      </c>
      <c r="I25" s="36">
        <f>'2010'!H5</f>
        <v>12</v>
      </c>
      <c r="J25" s="36">
        <f>'2010'!I5</f>
        <v>9</v>
      </c>
      <c r="K25" s="36">
        <f>'2010'!J5</f>
        <v>1</v>
      </c>
      <c r="L25" s="36">
        <f>'2010'!K5</f>
        <v>31</v>
      </c>
      <c r="M25" s="37">
        <f t="shared" si="3"/>
        <v>3.652173913043478</v>
      </c>
      <c r="N25" s="37">
        <f t="shared" si="4"/>
        <v>2.739130434782609</v>
      </c>
      <c r="O25" s="73">
        <f t="shared" si="5"/>
        <v>9.434782608695652</v>
      </c>
    </row>
    <row r="26" spans="1:15" ht="12.75">
      <c r="A26" s="30" t="s">
        <v>40</v>
      </c>
      <c r="B26" s="35" t="s">
        <v>49</v>
      </c>
      <c r="C26" s="36">
        <f>'2011'!B6</f>
        <v>3</v>
      </c>
      <c r="D26" s="36">
        <f>'2011'!C6</f>
        <v>0</v>
      </c>
      <c r="E26" s="36">
        <f>'2011'!D6</f>
        <v>0</v>
      </c>
      <c r="F26" s="37">
        <f>'2011'!E6</f>
        <v>25</v>
      </c>
      <c r="G26" s="36">
        <f>'2011'!F6</f>
        <v>22</v>
      </c>
      <c r="H26" s="36">
        <f>'2011'!G6</f>
        <v>12</v>
      </c>
      <c r="I26" s="36">
        <f>'2011'!H6</f>
        <v>10</v>
      </c>
      <c r="J26" s="36">
        <f>'2011'!I6</f>
        <v>10</v>
      </c>
      <c r="K26" s="36">
        <f>'2011'!J6</f>
        <v>2</v>
      </c>
      <c r="L26" s="36">
        <f>'2011'!K6</f>
        <v>25</v>
      </c>
      <c r="M26" s="37">
        <f t="shared" si="3"/>
        <v>2.8000000000000003</v>
      </c>
      <c r="N26" s="37">
        <f t="shared" si="4"/>
        <v>2.8000000000000003</v>
      </c>
      <c r="O26" s="38">
        <f t="shared" si="5"/>
        <v>7</v>
      </c>
    </row>
    <row r="27" spans="1:15" ht="12.75">
      <c r="A27" s="30" t="s">
        <v>67</v>
      </c>
      <c r="B27" s="35" t="s">
        <v>70</v>
      </c>
      <c r="C27" s="36">
        <f>'2013'!B7</f>
        <v>0</v>
      </c>
      <c r="D27" s="36">
        <f>'2013'!C7</f>
        <v>0</v>
      </c>
      <c r="E27" s="36" t="str">
        <f>'2013'!D7</f>
        <v>*</v>
      </c>
      <c r="F27" s="36">
        <f>'2013'!E7</f>
        <v>5</v>
      </c>
      <c r="G27" s="36">
        <f>'2013'!F7</f>
        <v>5</v>
      </c>
      <c r="H27" s="36">
        <f>'2013'!G7</f>
        <v>6</v>
      </c>
      <c r="I27" s="36">
        <f>'2013'!H7</f>
        <v>5</v>
      </c>
      <c r="J27" s="36">
        <f>'2013'!I7</f>
        <v>3</v>
      </c>
      <c r="K27" s="36">
        <f>'2013'!J7</f>
        <v>1</v>
      </c>
      <c r="L27" s="36">
        <f>'2013'!K7</f>
        <v>6</v>
      </c>
      <c r="M27" s="37">
        <f t="shared" si="3"/>
        <v>7</v>
      </c>
      <c r="N27" s="37">
        <f t="shared" si="4"/>
        <v>4.2</v>
      </c>
      <c r="O27" s="38">
        <f t="shared" si="5"/>
        <v>8.4</v>
      </c>
    </row>
    <row r="28" spans="1:15" ht="12.75">
      <c r="A28" s="30" t="s">
        <v>67</v>
      </c>
      <c r="B28" s="35" t="s">
        <v>78</v>
      </c>
      <c r="C28" s="36">
        <f>'2014'!B4</f>
        <v>4</v>
      </c>
      <c r="D28" s="36">
        <f>'2014'!C4</f>
        <v>0</v>
      </c>
      <c r="E28" s="36" t="str">
        <f>'2014'!D4</f>
        <v>*</v>
      </c>
      <c r="F28" s="36">
        <f>'2014'!E4</f>
        <v>25</v>
      </c>
      <c r="G28" s="36">
        <f>'2014'!F4</f>
        <v>24</v>
      </c>
      <c r="H28" s="36">
        <f>'2014'!G4</f>
        <v>8</v>
      </c>
      <c r="I28" s="36">
        <f>'2014'!H4</f>
        <v>7</v>
      </c>
      <c r="J28" s="36">
        <f>'2014'!I4</f>
        <v>9</v>
      </c>
      <c r="K28" s="36" t="str">
        <f>'2014'!J4</f>
        <v>*</v>
      </c>
      <c r="L28" s="36">
        <f>'2014'!K4</f>
        <v>16</v>
      </c>
      <c r="M28" s="37">
        <f t="shared" si="3"/>
        <v>1.9600000000000002</v>
      </c>
      <c r="N28" s="37">
        <f t="shared" si="4"/>
        <v>2.52</v>
      </c>
      <c r="O28" s="38">
        <f t="shared" si="5"/>
        <v>4.48</v>
      </c>
    </row>
    <row r="29" spans="1:15" ht="12.75">
      <c r="A29" s="30" t="s">
        <v>67</v>
      </c>
      <c r="B29" s="35" t="s">
        <v>85</v>
      </c>
      <c r="C29" s="36">
        <f>'2015'!B8</f>
        <v>4</v>
      </c>
      <c r="D29" s="36">
        <f>'2015'!C8</f>
        <v>1</v>
      </c>
      <c r="E29" s="36" t="str">
        <f>'2015'!D8</f>
        <v>*</v>
      </c>
      <c r="F29" s="36">
        <f>'2015'!E8</f>
        <v>28</v>
      </c>
      <c r="G29" s="71">
        <f>'2015'!F8</f>
        <v>29</v>
      </c>
      <c r="H29" s="36">
        <f>'2015'!G8</f>
        <v>12</v>
      </c>
      <c r="I29" s="36">
        <f>'2015'!H8</f>
        <v>8</v>
      </c>
      <c r="J29" s="36">
        <f>'2015'!I8</f>
        <v>12</v>
      </c>
      <c r="K29" s="36" t="str">
        <f>'2015'!J8</f>
        <v>*</v>
      </c>
      <c r="L29" s="36">
        <f>'2015'!K8</f>
        <v>24</v>
      </c>
      <c r="M29" s="37">
        <f t="shared" si="3"/>
        <v>2</v>
      </c>
      <c r="N29" s="37">
        <f t="shared" si="4"/>
        <v>3</v>
      </c>
      <c r="O29" s="38">
        <f t="shared" si="5"/>
        <v>6</v>
      </c>
    </row>
    <row r="30" spans="1:15" ht="12.75">
      <c r="A30" s="30" t="s">
        <v>67</v>
      </c>
      <c r="B30" s="35" t="s">
        <v>95</v>
      </c>
      <c r="C30" s="36">
        <f>'2016'!B7</f>
        <v>3</v>
      </c>
      <c r="D30" s="36">
        <f>'2016'!C7</f>
        <v>0</v>
      </c>
      <c r="E30" s="71">
        <f>'2016'!D7</f>
        <v>1</v>
      </c>
      <c r="F30" s="36">
        <f>'2016'!E7</f>
        <v>34.33</v>
      </c>
      <c r="G30" s="36">
        <f>'2016'!F7</f>
        <v>22</v>
      </c>
      <c r="H30" s="36">
        <f>'2016'!G7</f>
        <v>7</v>
      </c>
      <c r="I30" s="36">
        <f>'2016'!H7</f>
        <v>6</v>
      </c>
      <c r="J30" s="36">
        <f>'2016'!I7</f>
        <v>14</v>
      </c>
      <c r="K30" s="36" t="str">
        <f>'2016'!J7</f>
        <v>*</v>
      </c>
      <c r="L30" s="71">
        <f>'2016'!K7</f>
        <v>32</v>
      </c>
      <c r="M30" s="72">
        <f>(I30/F30)*7</f>
        <v>1.223419749490242</v>
      </c>
      <c r="N30" s="37">
        <f>(J30/F30)*7</f>
        <v>2.8546460821438977</v>
      </c>
      <c r="O30" s="38">
        <f>(L30/F30)*7</f>
        <v>6.524905330614623</v>
      </c>
    </row>
    <row r="31" spans="1:15" ht="12.75">
      <c r="A31" s="30" t="s">
        <v>41</v>
      </c>
      <c r="B31" s="35" t="s">
        <v>32</v>
      </c>
      <c r="C31" s="36">
        <f>'2010'!B6</f>
        <v>5</v>
      </c>
      <c r="D31" s="36">
        <f>'2010'!C6</f>
        <v>0</v>
      </c>
      <c r="E31" s="36">
        <f>'2010'!D6</f>
        <v>0</v>
      </c>
      <c r="F31" s="37">
        <f>'2010'!E6</f>
        <v>28</v>
      </c>
      <c r="G31" s="36">
        <f>'2010'!F6</f>
        <v>22</v>
      </c>
      <c r="H31" s="36">
        <f>'2010'!G6</f>
        <v>9</v>
      </c>
      <c r="I31" s="36">
        <f>'2010'!H6</f>
        <v>9</v>
      </c>
      <c r="J31" s="36">
        <f>'2010'!I6</f>
        <v>12</v>
      </c>
      <c r="K31" s="36">
        <f>'2010'!J6</f>
        <v>0</v>
      </c>
      <c r="L31" s="71">
        <f>'2010'!K6</f>
        <v>34</v>
      </c>
      <c r="M31" s="37">
        <f t="shared" si="3"/>
        <v>2.25</v>
      </c>
      <c r="N31" s="37">
        <f t="shared" si="4"/>
        <v>3</v>
      </c>
      <c r="O31" s="73">
        <f t="shared" si="5"/>
        <v>8.5</v>
      </c>
    </row>
    <row r="32" spans="1:15" ht="12.75">
      <c r="A32" s="30" t="s">
        <v>47</v>
      </c>
      <c r="B32" s="35" t="s">
        <v>49</v>
      </c>
      <c r="C32" s="36">
        <f>'2011'!B7</f>
        <v>4</v>
      </c>
      <c r="D32" s="36">
        <f>'2011'!C7</f>
        <v>0</v>
      </c>
      <c r="E32" s="71">
        <f>'2011'!D7</f>
        <v>2</v>
      </c>
      <c r="F32" s="37">
        <f>'2011'!E7</f>
        <v>22</v>
      </c>
      <c r="G32" s="36">
        <f>'2011'!F7</f>
        <v>22</v>
      </c>
      <c r="H32" s="36">
        <f>'2011'!G7</f>
        <v>16</v>
      </c>
      <c r="I32" s="71">
        <f>'2011'!H7</f>
        <v>16</v>
      </c>
      <c r="J32" s="36">
        <f>'2011'!I7</f>
        <v>16</v>
      </c>
      <c r="K32" s="36">
        <f>'2011'!J7</f>
        <v>2</v>
      </c>
      <c r="L32" s="36">
        <f>'2011'!K7</f>
        <v>23</v>
      </c>
      <c r="M32" s="37">
        <f t="shared" si="3"/>
        <v>5.090909090909091</v>
      </c>
      <c r="N32" s="37">
        <f t="shared" si="4"/>
        <v>5.090909090909091</v>
      </c>
      <c r="O32" s="73">
        <f t="shared" si="5"/>
        <v>7.318181818181818</v>
      </c>
    </row>
    <row r="33" spans="1:15" ht="12.75">
      <c r="A33" s="30" t="s">
        <v>47</v>
      </c>
      <c r="B33" s="35" t="s">
        <v>57</v>
      </c>
      <c r="C33" s="36">
        <f>'2012'!B9</f>
        <v>3</v>
      </c>
      <c r="D33" s="36">
        <f>'2012'!C9</f>
        <v>0</v>
      </c>
      <c r="E33" s="36" t="str">
        <f>'2012'!D9</f>
        <v>*</v>
      </c>
      <c r="F33" s="37">
        <f>'2012'!E9</f>
        <v>20.67</v>
      </c>
      <c r="G33" s="36">
        <f>'2012'!F9</f>
        <v>12</v>
      </c>
      <c r="H33" s="36">
        <f>'2012'!G9</f>
        <v>1</v>
      </c>
      <c r="I33" s="36">
        <f>'2012'!H9</f>
        <v>1</v>
      </c>
      <c r="J33" s="36">
        <f>'2012'!I9</f>
        <v>5</v>
      </c>
      <c r="K33" s="36">
        <f>'2012'!J9</f>
        <v>1</v>
      </c>
      <c r="L33" s="36">
        <f>'2012'!K9</f>
        <v>15</v>
      </c>
      <c r="M33" s="72">
        <f t="shared" si="3"/>
        <v>0.3386550556361877</v>
      </c>
      <c r="N33" s="72">
        <f t="shared" si="4"/>
        <v>1.6932752781809386</v>
      </c>
      <c r="O33" s="38">
        <f t="shared" si="5"/>
        <v>5.079825834542816</v>
      </c>
    </row>
    <row r="34" spans="1:15" ht="12.75">
      <c r="A34" s="30" t="s">
        <v>47</v>
      </c>
      <c r="B34" s="35" t="s">
        <v>70</v>
      </c>
      <c r="C34" s="36">
        <f>'2013'!B8</f>
        <v>4</v>
      </c>
      <c r="D34" s="36">
        <f>'2013'!C8</f>
        <v>1</v>
      </c>
      <c r="E34" s="36" t="str">
        <f>'2013'!D8</f>
        <v>*</v>
      </c>
      <c r="F34" s="36">
        <f>'2013'!E8</f>
        <v>23.33</v>
      </c>
      <c r="G34" s="36">
        <f>'2013'!F8</f>
        <v>15</v>
      </c>
      <c r="H34" s="36">
        <f>'2013'!G8</f>
        <v>5</v>
      </c>
      <c r="I34" s="36">
        <f>'2013'!H8</f>
        <v>0</v>
      </c>
      <c r="J34" s="36">
        <f>'2013'!I8</f>
        <v>2</v>
      </c>
      <c r="K34" s="36" t="str">
        <f>'2013'!J8</f>
        <v>*</v>
      </c>
      <c r="L34" s="36">
        <f>'2013'!K8</f>
        <v>27</v>
      </c>
      <c r="M34" s="72">
        <f t="shared" si="3"/>
        <v>0</v>
      </c>
      <c r="N34" s="72">
        <f t="shared" si="4"/>
        <v>0.6000857265323618</v>
      </c>
      <c r="O34" s="73">
        <f t="shared" si="5"/>
        <v>8.101157308186885</v>
      </c>
    </row>
    <row r="35" spans="1:15" ht="12.75">
      <c r="A35" s="30" t="s">
        <v>47</v>
      </c>
      <c r="B35" s="35" t="s">
        <v>78</v>
      </c>
      <c r="C35" s="36">
        <f>'2014'!B5</f>
        <v>2</v>
      </c>
      <c r="D35" s="36">
        <f>'2014'!C5</f>
        <v>1</v>
      </c>
      <c r="E35" s="36" t="str">
        <f>'2014'!D5</f>
        <v>*</v>
      </c>
      <c r="F35" s="36">
        <f>'2014'!E5</f>
        <v>14.33</v>
      </c>
      <c r="G35" s="36">
        <f>'2014'!F5</f>
        <v>7</v>
      </c>
      <c r="H35" s="36">
        <f>'2014'!G5</f>
        <v>6</v>
      </c>
      <c r="I35" s="36">
        <f>'2014'!H5</f>
        <v>6</v>
      </c>
      <c r="J35" s="36">
        <f>'2014'!I5</f>
        <v>4</v>
      </c>
      <c r="K35" s="36" t="str">
        <f>'2014'!J5</f>
        <v>*</v>
      </c>
      <c r="L35" s="36">
        <f>'2014'!K5</f>
        <v>14</v>
      </c>
      <c r="M35" s="37">
        <f t="shared" si="3"/>
        <v>2.930914166085136</v>
      </c>
      <c r="N35" s="37">
        <f t="shared" si="4"/>
        <v>1.9539427773900908</v>
      </c>
      <c r="O35" s="38">
        <f t="shared" si="5"/>
        <v>6.8387997208653175</v>
      </c>
    </row>
    <row r="36" spans="1:15" ht="12.75">
      <c r="A36" s="30" t="s">
        <v>42</v>
      </c>
      <c r="B36" s="35" t="s">
        <v>32</v>
      </c>
      <c r="C36" s="36">
        <f>'2010'!B7</f>
        <v>1</v>
      </c>
      <c r="D36" s="36">
        <f>'2010'!C7</f>
        <v>1</v>
      </c>
      <c r="E36" s="36">
        <f>'2010'!D7</f>
        <v>0</v>
      </c>
      <c r="F36" s="37">
        <f>'2010'!E7</f>
        <v>14</v>
      </c>
      <c r="G36" s="36">
        <f>'2010'!F7</f>
        <v>6</v>
      </c>
      <c r="H36" s="36">
        <f>'2010'!G7</f>
        <v>7</v>
      </c>
      <c r="I36" s="36">
        <f>'2010'!H7</f>
        <v>4</v>
      </c>
      <c r="J36" s="36">
        <f>'2010'!I7</f>
        <v>6</v>
      </c>
      <c r="K36" s="36">
        <f>'2010'!J7</f>
        <v>1</v>
      </c>
      <c r="L36" s="36">
        <f>'2010'!K7</f>
        <v>8</v>
      </c>
      <c r="M36" s="37">
        <f t="shared" si="3"/>
        <v>2</v>
      </c>
      <c r="N36" s="37">
        <f t="shared" si="4"/>
        <v>3</v>
      </c>
      <c r="O36" s="38">
        <f t="shared" si="5"/>
        <v>4</v>
      </c>
    </row>
    <row r="37" spans="1:15" ht="12.75">
      <c r="A37" s="30" t="s">
        <v>42</v>
      </c>
      <c r="B37" s="35" t="s">
        <v>49</v>
      </c>
      <c r="C37" s="36">
        <f>'2011'!B8</f>
        <v>2</v>
      </c>
      <c r="D37" s="36">
        <f>'2011'!C8</f>
        <v>0</v>
      </c>
      <c r="E37" s="36">
        <f>'2011'!D8</f>
        <v>0</v>
      </c>
      <c r="F37" s="37">
        <f>'2011'!E8</f>
        <v>15</v>
      </c>
      <c r="G37" s="36">
        <f>'2011'!F8</f>
        <v>6</v>
      </c>
      <c r="H37" s="36">
        <f>'2011'!G8</f>
        <v>7</v>
      </c>
      <c r="I37" s="36">
        <f>'2011'!H8</f>
        <v>6</v>
      </c>
      <c r="J37" s="36">
        <f>'2011'!I8</f>
        <v>6</v>
      </c>
      <c r="K37" s="36">
        <f>'2011'!J8</f>
        <v>0</v>
      </c>
      <c r="L37" s="36">
        <f>'2011'!K8</f>
        <v>18</v>
      </c>
      <c r="M37" s="37">
        <f t="shared" si="3"/>
        <v>2.8000000000000003</v>
      </c>
      <c r="N37" s="37">
        <f t="shared" si="4"/>
        <v>2.8000000000000003</v>
      </c>
      <c r="O37" s="38">
        <f t="shared" si="5"/>
        <v>8.4</v>
      </c>
    </row>
    <row r="38" spans="1:15" ht="12.75">
      <c r="A38" s="30" t="s">
        <v>42</v>
      </c>
      <c r="B38" s="35" t="s">
        <v>57</v>
      </c>
      <c r="C38" s="36">
        <f>'2012'!B10</f>
        <v>2</v>
      </c>
      <c r="D38" s="36">
        <f>'2012'!C10</f>
        <v>0</v>
      </c>
      <c r="E38" s="36" t="str">
        <f>'2012'!D10</f>
        <v>*</v>
      </c>
      <c r="F38" s="37">
        <f>'2012'!E10</f>
        <v>19.33</v>
      </c>
      <c r="G38" s="36">
        <f>'2012'!F10</f>
        <v>20</v>
      </c>
      <c r="H38" s="36">
        <f>'2012'!G10</f>
        <v>13</v>
      </c>
      <c r="I38" s="36">
        <f>'2012'!H10</f>
        <v>12</v>
      </c>
      <c r="J38" s="36">
        <f>'2012'!I10</f>
        <v>5</v>
      </c>
      <c r="K38" s="36">
        <f>'2012'!J10</f>
        <v>4</v>
      </c>
      <c r="L38" s="36">
        <f>'2012'!K10</f>
        <v>12</v>
      </c>
      <c r="M38" s="37">
        <f t="shared" si="3"/>
        <v>4.3455768235902745</v>
      </c>
      <c r="N38" s="37">
        <f t="shared" si="4"/>
        <v>1.810657009829281</v>
      </c>
      <c r="O38" s="38">
        <f t="shared" si="5"/>
        <v>4.3455768235902745</v>
      </c>
    </row>
    <row r="39" spans="1:15" ht="12.75">
      <c r="A39" s="30" t="s">
        <v>93</v>
      </c>
      <c r="B39" s="35" t="s">
        <v>95</v>
      </c>
      <c r="C39" s="36">
        <f>'2016'!B8</f>
        <v>3</v>
      </c>
      <c r="D39" s="36">
        <f>'2016'!C8</f>
        <v>2</v>
      </c>
      <c r="E39" s="36">
        <f>'2016'!D8</f>
        <v>0</v>
      </c>
      <c r="F39" s="36">
        <f>'2016'!E8</f>
        <v>33</v>
      </c>
      <c r="G39" s="36">
        <f>'2016'!F8</f>
        <v>27</v>
      </c>
      <c r="H39" s="36">
        <f>'2016'!G8</f>
        <v>12</v>
      </c>
      <c r="I39" s="36">
        <f>'2016'!H8</f>
        <v>9</v>
      </c>
      <c r="J39" s="36">
        <f>'2016'!I8</f>
        <v>5</v>
      </c>
      <c r="K39" s="36" t="str">
        <f>'2016'!J8</f>
        <v>*</v>
      </c>
      <c r="L39" s="36">
        <f>'2016'!K8</f>
        <v>26</v>
      </c>
      <c r="M39" s="37">
        <f>(I39/F39)*7</f>
        <v>1.909090909090909</v>
      </c>
      <c r="N39" s="72">
        <f>(J39/F39)*7</f>
        <v>1.0606060606060606</v>
      </c>
      <c r="O39" s="38">
        <f>(L39/F39)*7</f>
        <v>5.515151515151515</v>
      </c>
    </row>
    <row r="40" spans="1:15" ht="12.75">
      <c r="A40" s="30" t="s">
        <v>68</v>
      </c>
      <c r="B40" s="35" t="s">
        <v>70</v>
      </c>
      <c r="C40" s="36">
        <f>'2013'!B9</f>
        <v>3</v>
      </c>
      <c r="D40" s="36">
        <f>'2013'!C9</f>
        <v>1</v>
      </c>
      <c r="E40" s="36" t="str">
        <f>'2013'!D9</f>
        <v>*</v>
      </c>
      <c r="F40" s="36">
        <f>'2013'!E9</f>
        <v>19.67</v>
      </c>
      <c r="G40" s="36">
        <f>'2013'!F9</f>
        <v>17</v>
      </c>
      <c r="H40" s="36">
        <f>'2013'!G9</f>
        <v>8</v>
      </c>
      <c r="I40" s="36">
        <f>'2013'!H9</f>
        <v>6</v>
      </c>
      <c r="J40" s="36">
        <f>'2013'!I9</f>
        <v>8</v>
      </c>
      <c r="K40" s="36" t="str">
        <f>'2013'!J9</f>
        <v>*</v>
      </c>
      <c r="L40" s="36">
        <f>'2013'!K9</f>
        <v>17</v>
      </c>
      <c r="M40" s="37">
        <f t="shared" si="3"/>
        <v>2.135231316725979</v>
      </c>
      <c r="N40" s="37">
        <f t="shared" si="4"/>
        <v>2.8469750889679712</v>
      </c>
      <c r="O40" s="38">
        <f t="shared" si="5"/>
        <v>6.049822064056939</v>
      </c>
    </row>
    <row r="41" spans="1:15" ht="12.75">
      <c r="A41" s="30" t="s">
        <v>68</v>
      </c>
      <c r="B41" s="35" t="s">
        <v>78</v>
      </c>
      <c r="C41" s="71">
        <f>'2014'!B6</f>
        <v>6</v>
      </c>
      <c r="D41" s="36">
        <f>'2014'!C6</f>
        <v>0</v>
      </c>
      <c r="E41" s="36" t="str">
        <f>'2014'!D6</f>
        <v>*</v>
      </c>
      <c r="F41" s="71">
        <f>'2014'!E6</f>
        <v>41</v>
      </c>
      <c r="G41" s="71">
        <f>'2014'!F6</f>
        <v>27</v>
      </c>
      <c r="H41" s="36">
        <f>'2014'!G6</f>
        <v>11</v>
      </c>
      <c r="I41" s="36">
        <f>'2014'!H6</f>
        <v>8</v>
      </c>
      <c r="J41" s="36">
        <f>'2014'!I6</f>
        <v>12</v>
      </c>
      <c r="K41" s="36" t="str">
        <f>'2014'!J6</f>
        <v>*</v>
      </c>
      <c r="L41" s="71">
        <f>'2014'!K6</f>
        <v>39</v>
      </c>
      <c r="M41" s="72">
        <f t="shared" si="3"/>
        <v>1.3658536585365855</v>
      </c>
      <c r="N41" s="37">
        <f t="shared" si="4"/>
        <v>2.048780487804878</v>
      </c>
      <c r="O41" s="38">
        <f t="shared" si="5"/>
        <v>6.658536585365853</v>
      </c>
    </row>
    <row r="42" spans="1:15" ht="12.75">
      <c r="A42" s="30" t="s">
        <v>68</v>
      </c>
      <c r="B42" s="35" t="s">
        <v>85</v>
      </c>
      <c r="C42" s="36">
        <f>'2015'!B9</f>
        <v>5</v>
      </c>
      <c r="D42" s="36">
        <f>'2015'!C9</f>
        <v>2</v>
      </c>
      <c r="E42" s="36" t="str">
        <f>'2015'!D9</f>
        <v>*</v>
      </c>
      <c r="F42" s="71">
        <f>'2015'!E9</f>
        <v>36</v>
      </c>
      <c r="G42" s="71">
        <f>'2015'!F9</f>
        <v>38</v>
      </c>
      <c r="H42" s="36">
        <f>'2015'!G9</f>
        <v>14</v>
      </c>
      <c r="I42" s="71">
        <f>'2015'!H9</f>
        <v>14</v>
      </c>
      <c r="J42" s="36">
        <f>'2015'!I9</f>
        <v>17</v>
      </c>
      <c r="K42" s="36" t="str">
        <f>'2015'!J9</f>
        <v>*</v>
      </c>
      <c r="L42" s="36">
        <f>'2015'!K9</f>
        <v>29</v>
      </c>
      <c r="M42" s="37">
        <f t="shared" si="3"/>
        <v>2.7222222222222223</v>
      </c>
      <c r="N42" s="37">
        <f t="shared" si="4"/>
        <v>3.3055555555555554</v>
      </c>
      <c r="O42" s="38">
        <f t="shared" si="5"/>
        <v>5.638888888888889</v>
      </c>
    </row>
    <row r="43" spans="1:15" ht="12.75">
      <c r="A43" s="30" t="s">
        <v>82</v>
      </c>
      <c r="B43" s="35" t="s">
        <v>85</v>
      </c>
      <c r="C43" s="36">
        <f>'2015'!B10</f>
        <v>1</v>
      </c>
      <c r="D43" s="36">
        <f>'2015'!C10</f>
        <v>2</v>
      </c>
      <c r="E43" s="36" t="str">
        <f>'2015'!D10</f>
        <v>*</v>
      </c>
      <c r="F43" s="36">
        <f>'2015'!E10</f>
        <v>28</v>
      </c>
      <c r="G43" s="71">
        <f>'2015'!F10</f>
        <v>30</v>
      </c>
      <c r="H43" s="36">
        <f>'2015'!G10</f>
        <v>16</v>
      </c>
      <c r="I43" s="71">
        <f>'2015'!H10</f>
        <v>15</v>
      </c>
      <c r="J43" s="36">
        <f>'2015'!I10</f>
        <v>18</v>
      </c>
      <c r="K43" s="36">
        <f>'2015'!J10</f>
        <v>1</v>
      </c>
      <c r="L43" s="36">
        <f>'2015'!K10</f>
        <v>15</v>
      </c>
      <c r="M43" s="37">
        <f t="shared" si="3"/>
        <v>3.75</v>
      </c>
      <c r="N43" s="37">
        <f t="shared" si="4"/>
        <v>4.5</v>
      </c>
      <c r="O43" s="38">
        <f t="shared" si="5"/>
        <v>3.75</v>
      </c>
    </row>
    <row r="44" spans="1:15" ht="12.75">
      <c r="A44" s="30" t="s">
        <v>82</v>
      </c>
      <c r="B44" s="35" t="s">
        <v>95</v>
      </c>
      <c r="C44" s="71">
        <f>'2016'!B9</f>
        <v>7</v>
      </c>
      <c r="D44" s="36">
        <f>'2016'!C9</f>
        <v>1</v>
      </c>
      <c r="E44" s="71">
        <f>'2016'!D9</f>
        <v>1</v>
      </c>
      <c r="F44" s="71">
        <f>'2016'!E9</f>
        <v>45.33</v>
      </c>
      <c r="G44" s="71">
        <f>'2016'!F9</f>
        <v>34</v>
      </c>
      <c r="H44" s="36">
        <f>'2016'!G9</f>
        <v>19</v>
      </c>
      <c r="I44" s="71">
        <f>'2016'!H9</f>
        <v>14</v>
      </c>
      <c r="J44" s="71">
        <f>'2016'!I9</f>
        <v>23</v>
      </c>
      <c r="K44" s="36" t="str">
        <f>'2016'!J9</f>
        <v>*</v>
      </c>
      <c r="L44" s="71">
        <f>'2016'!K9</f>
        <v>35</v>
      </c>
      <c r="M44" s="37">
        <f>(I44/F44)*7</f>
        <v>2.161923670858151</v>
      </c>
      <c r="N44" s="37">
        <f>(J44/F44)*7</f>
        <v>3.551731744981249</v>
      </c>
      <c r="O44" s="38">
        <f>(L44/F44)*7</f>
        <v>5.404809177145379</v>
      </c>
    </row>
    <row r="45" spans="1:15" ht="12.75">
      <c r="A45" s="30" t="s">
        <v>94</v>
      </c>
      <c r="B45" s="35" t="s">
        <v>95</v>
      </c>
      <c r="C45" s="36">
        <f>'2016'!B10</f>
        <v>3</v>
      </c>
      <c r="D45" s="36">
        <f>'2016'!C10</f>
        <v>1</v>
      </c>
      <c r="E45" s="36">
        <f>'2016'!D10</f>
        <v>0</v>
      </c>
      <c r="F45" s="36">
        <f>'2016'!E10</f>
        <v>16.67</v>
      </c>
      <c r="G45" s="36">
        <f>'2016'!F10</f>
        <v>18</v>
      </c>
      <c r="H45" s="36">
        <f>'2016'!G10</f>
        <v>10</v>
      </c>
      <c r="I45" s="36">
        <f>'2016'!H10</f>
        <v>5</v>
      </c>
      <c r="J45" s="36">
        <f>'2016'!I10</f>
        <v>7</v>
      </c>
      <c r="K45" s="36" t="str">
        <f>'2016'!J10</f>
        <v>*</v>
      </c>
      <c r="L45" s="36">
        <f>'2016'!K10</f>
        <v>20</v>
      </c>
      <c r="M45" s="37">
        <f>(I45/F45)*7</f>
        <v>2.099580083983203</v>
      </c>
      <c r="N45" s="37">
        <f>(J45/F45)*7</f>
        <v>2.9394121175764845</v>
      </c>
      <c r="O45" s="38">
        <f>(L45/F45)*7</f>
        <v>8.398320335932812</v>
      </c>
    </row>
    <row r="46" spans="1:15" ht="12.75">
      <c r="A46" s="30" t="s">
        <v>56</v>
      </c>
      <c r="B46" s="35" t="s">
        <v>57</v>
      </c>
      <c r="C46" s="36">
        <f>'2012'!B11</f>
        <v>4</v>
      </c>
      <c r="D46" s="36">
        <f>'2012'!C11</f>
        <v>1</v>
      </c>
      <c r="E46" s="36" t="str">
        <f>'2012'!D11</f>
        <v>*</v>
      </c>
      <c r="F46" s="37">
        <f>'2012'!E11</f>
        <v>30.67</v>
      </c>
      <c r="G46" s="36">
        <f>'2012'!F11</f>
        <v>19</v>
      </c>
      <c r="H46" s="36">
        <f>'2012'!G11</f>
        <v>14</v>
      </c>
      <c r="I46" s="36">
        <f>'2012'!H11</f>
        <v>13</v>
      </c>
      <c r="J46" s="36">
        <f>'2012'!I11</f>
        <v>18</v>
      </c>
      <c r="K46" s="36">
        <f>'2012'!J11</f>
        <v>2</v>
      </c>
      <c r="L46" s="36">
        <f>'2012'!K11</f>
        <v>27</v>
      </c>
      <c r="M46" s="37">
        <f t="shared" si="3"/>
        <v>2.967068796869905</v>
      </c>
      <c r="N46" s="37">
        <f t="shared" si="4"/>
        <v>4.108249103358331</v>
      </c>
      <c r="O46" s="38">
        <f t="shared" si="5"/>
        <v>6.162373655037496</v>
      </c>
    </row>
    <row r="47" spans="1:15" ht="12.75">
      <c r="A47" s="30" t="s">
        <v>56</v>
      </c>
      <c r="B47" s="35" t="s">
        <v>70</v>
      </c>
      <c r="C47" s="36">
        <f>'2013'!B10</f>
        <v>4</v>
      </c>
      <c r="D47" s="36">
        <f>'2013'!C10</f>
        <v>0</v>
      </c>
      <c r="E47" s="36" t="str">
        <f>'2013'!D10</f>
        <v>*</v>
      </c>
      <c r="F47" s="36">
        <f>'2013'!E10</f>
        <v>20.67</v>
      </c>
      <c r="G47" s="36">
        <f>'2013'!F10</f>
        <v>15</v>
      </c>
      <c r="H47" s="36">
        <f>'2013'!G10</f>
        <v>9</v>
      </c>
      <c r="I47" s="36">
        <f>'2013'!H10</f>
        <v>5</v>
      </c>
      <c r="J47" s="71">
        <f>'2013'!I10</f>
        <v>21</v>
      </c>
      <c r="K47" s="36" t="str">
        <f>'2013'!J10</f>
        <v>*</v>
      </c>
      <c r="L47" s="36">
        <f>'2013'!K10</f>
        <v>12</v>
      </c>
      <c r="M47" s="37">
        <f t="shared" si="3"/>
        <v>1.6932752781809386</v>
      </c>
      <c r="N47" s="37">
        <f t="shared" si="4"/>
        <v>7.111756168359941</v>
      </c>
      <c r="O47" s="38">
        <f t="shared" si="5"/>
        <v>4.063860667634252</v>
      </c>
    </row>
    <row r="48" spans="1:15" ht="12.75">
      <c r="A48" s="30" t="s">
        <v>56</v>
      </c>
      <c r="B48" s="35" t="s">
        <v>78</v>
      </c>
      <c r="C48" s="36">
        <f>'2014'!B7</f>
        <v>2</v>
      </c>
      <c r="D48" s="36">
        <f>'2014'!C7</f>
        <v>3</v>
      </c>
      <c r="E48" s="36" t="str">
        <f>'2014'!D7</f>
        <v>*</v>
      </c>
      <c r="F48" s="36">
        <f>'2014'!E7</f>
        <v>29.67</v>
      </c>
      <c r="G48" s="36">
        <f>'2014'!F7</f>
        <v>20</v>
      </c>
      <c r="H48" s="36">
        <f>'2014'!G7</f>
        <v>13</v>
      </c>
      <c r="I48" s="36">
        <f>'2014'!H7</f>
        <v>9</v>
      </c>
      <c r="J48" s="36">
        <f>'2014'!I7</f>
        <v>17</v>
      </c>
      <c r="K48" s="36">
        <f>'2014'!J7</f>
        <v>1</v>
      </c>
      <c r="L48" s="36">
        <f>'2014'!K7</f>
        <v>25</v>
      </c>
      <c r="M48" s="37">
        <f t="shared" si="3"/>
        <v>2.1233569261880687</v>
      </c>
      <c r="N48" s="37">
        <f t="shared" si="4"/>
        <v>4.0107853050219076</v>
      </c>
      <c r="O48" s="38">
        <f t="shared" si="5"/>
        <v>5.898213683855746</v>
      </c>
    </row>
    <row r="49" spans="1:15" ht="12.75">
      <c r="A49" s="30" t="s">
        <v>56</v>
      </c>
      <c r="B49" s="35" t="s">
        <v>85</v>
      </c>
      <c r="C49" s="36">
        <f>'2015'!B11</f>
        <v>2</v>
      </c>
      <c r="D49" s="36">
        <f>'2015'!C11</f>
        <v>2</v>
      </c>
      <c r="E49" s="36" t="str">
        <f>'2015'!D11</f>
        <v>*</v>
      </c>
      <c r="F49" s="36">
        <f>'2015'!E11</f>
        <v>26</v>
      </c>
      <c r="G49" s="36">
        <f>'2015'!F11</f>
        <v>25</v>
      </c>
      <c r="H49" s="36">
        <f>'2015'!G11</f>
        <v>15</v>
      </c>
      <c r="I49" s="36">
        <f>'2015'!H11</f>
        <v>13</v>
      </c>
      <c r="J49" s="36">
        <f>'2015'!I11</f>
        <v>16</v>
      </c>
      <c r="K49" s="36" t="str">
        <f>'2015'!J11</f>
        <v>*</v>
      </c>
      <c r="L49" s="36">
        <f>'2015'!K11</f>
        <v>16</v>
      </c>
      <c r="M49" s="37">
        <f t="shared" si="3"/>
        <v>3.5</v>
      </c>
      <c r="N49" s="37">
        <f t="shared" si="4"/>
        <v>4.307692307692308</v>
      </c>
      <c r="O49" s="38">
        <f t="shared" si="5"/>
        <v>4.307692307692308</v>
      </c>
    </row>
    <row r="50" spans="1:15" ht="12.75">
      <c r="A50" s="30" t="s">
        <v>69</v>
      </c>
      <c r="B50" s="35" t="s">
        <v>70</v>
      </c>
      <c r="C50" s="36">
        <f>'2013'!B11</f>
        <v>5</v>
      </c>
      <c r="D50" s="36">
        <f>'2013'!C11</f>
        <v>0</v>
      </c>
      <c r="E50" s="36" t="str">
        <f>'2013'!D11</f>
        <v>*</v>
      </c>
      <c r="F50" s="71">
        <f>'2013'!E11</f>
        <v>34.67</v>
      </c>
      <c r="G50" s="36">
        <f>'2013'!F11</f>
        <v>20</v>
      </c>
      <c r="H50" s="36">
        <f>'2013'!G11</f>
        <v>10</v>
      </c>
      <c r="I50" s="36">
        <f>'2013'!H11</f>
        <v>9</v>
      </c>
      <c r="J50" s="71">
        <f>'2013'!I11</f>
        <v>22</v>
      </c>
      <c r="K50" s="36" t="str">
        <f>'2013'!J11</f>
        <v>*</v>
      </c>
      <c r="L50" s="36">
        <f>'2013'!K11</f>
        <v>31</v>
      </c>
      <c r="M50" s="37">
        <f t="shared" si="3"/>
        <v>1.8171329679838475</v>
      </c>
      <c r="N50" s="37">
        <f t="shared" si="4"/>
        <v>4.4418805884049615</v>
      </c>
      <c r="O50" s="38">
        <f t="shared" si="5"/>
        <v>6.259013556388808</v>
      </c>
    </row>
    <row r="51" spans="1:15" ht="12.75">
      <c r="A51" s="30" t="s">
        <v>69</v>
      </c>
      <c r="B51" s="35" t="s">
        <v>78</v>
      </c>
      <c r="C51" s="36">
        <f>'2014'!B8</f>
        <v>4</v>
      </c>
      <c r="D51" s="36">
        <f>'2014'!C8</f>
        <v>1</v>
      </c>
      <c r="E51" s="36" t="str">
        <f>'2014'!D8</f>
        <v>*</v>
      </c>
      <c r="F51" s="36">
        <f>'2014'!E8</f>
        <v>27</v>
      </c>
      <c r="G51" s="36">
        <f>'2014'!F8</f>
        <v>23</v>
      </c>
      <c r="H51" s="36">
        <f>'2014'!G8</f>
        <v>15</v>
      </c>
      <c r="I51" s="36">
        <f>'2014'!H8</f>
        <v>8</v>
      </c>
      <c r="J51" s="36">
        <f>'2014'!I8</f>
        <v>10</v>
      </c>
      <c r="K51" s="36" t="str">
        <f>'2014'!J8</f>
        <v>*</v>
      </c>
      <c r="L51" s="36">
        <f>'2014'!K8</f>
        <v>23</v>
      </c>
      <c r="M51" s="37">
        <f t="shared" si="3"/>
        <v>2.074074074074074</v>
      </c>
      <c r="N51" s="37">
        <f t="shared" si="4"/>
        <v>2.5925925925925926</v>
      </c>
      <c r="O51" s="38">
        <f t="shared" si="5"/>
        <v>5.962962962962963</v>
      </c>
    </row>
    <row r="52" spans="1:15" ht="12.75">
      <c r="A52" s="30" t="s">
        <v>69</v>
      </c>
      <c r="B52" s="35" t="s">
        <v>85</v>
      </c>
      <c r="C52" s="36">
        <f>'2015'!B12</f>
        <v>2</v>
      </c>
      <c r="D52" s="36">
        <f>'2015'!C12</f>
        <v>0</v>
      </c>
      <c r="E52" s="36" t="str">
        <f>'2015'!D12</f>
        <v>*</v>
      </c>
      <c r="F52" s="36">
        <f>'2015'!E12</f>
        <v>24.67</v>
      </c>
      <c r="G52" s="36">
        <f>'2015'!F12</f>
        <v>11</v>
      </c>
      <c r="H52" s="36">
        <f>'2015'!G12</f>
        <v>6</v>
      </c>
      <c r="I52" s="36">
        <f>'2015'!H12</f>
        <v>5</v>
      </c>
      <c r="J52" s="36">
        <f>'2015'!I12</f>
        <v>8</v>
      </c>
      <c r="K52" s="36" t="str">
        <f>'2015'!J12</f>
        <v>*</v>
      </c>
      <c r="L52" s="36">
        <f>'2015'!K12</f>
        <v>14</v>
      </c>
      <c r="M52" s="37">
        <f t="shared" si="3"/>
        <v>1.4187271990271584</v>
      </c>
      <c r="N52" s="37">
        <f t="shared" si="4"/>
        <v>2.2699635184434537</v>
      </c>
      <c r="O52" s="38">
        <f t="shared" si="5"/>
        <v>3.972436157276043</v>
      </c>
    </row>
    <row r="53" spans="1:15" ht="12.75">
      <c r="A53" s="30" t="s">
        <v>101</v>
      </c>
      <c r="B53" s="35" t="s">
        <v>78</v>
      </c>
      <c r="C53" s="36">
        <f>'2014'!B9</f>
        <v>1</v>
      </c>
      <c r="D53" s="36">
        <f>'2014'!C9</f>
        <v>0</v>
      </c>
      <c r="E53" s="36" t="str">
        <f>'2014'!D9</f>
        <v>*</v>
      </c>
      <c r="F53" s="36">
        <f>'2014'!E9</f>
        <v>4.67</v>
      </c>
      <c r="G53" s="36">
        <f>'2014'!F9</f>
        <v>8</v>
      </c>
      <c r="H53" s="36">
        <f>'2014'!G9</f>
        <v>6</v>
      </c>
      <c r="I53" s="36">
        <f>'2014'!H9</f>
        <v>6</v>
      </c>
      <c r="J53" s="36">
        <f>'2014'!I9</f>
        <v>4</v>
      </c>
      <c r="K53" s="36" t="str">
        <f>'2014'!J9</f>
        <v>*</v>
      </c>
      <c r="L53" s="36">
        <f>'2014'!K9</f>
        <v>2</v>
      </c>
      <c r="M53" s="37">
        <f t="shared" si="3"/>
        <v>8.993576017130621</v>
      </c>
      <c r="N53" s="37">
        <f t="shared" si="4"/>
        <v>5.995717344753747</v>
      </c>
      <c r="O53" s="38">
        <f t="shared" si="5"/>
        <v>2.9978586723768736</v>
      </c>
    </row>
    <row r="54" spans="1:15" ht="12.75">
      <c r="A54" s="30" t="s">
        <v>101</v>
      </c>
      <c r="B54" s="35" t="s">
        <v>85</v>
      </c>
      <c r="C54" s="36">
        <f>'2015'!B13</f>
        <v>3</v>
      </c>
      <c r="D54" s="36">
        <f>'2015'!C13</f>
        <v>1</v>
      </c>
      <c r="E54" s="36" t="str">
        <f>'2015'!D13</f>
        <v>*</v>
      </c>
      <c r="F54" s="36">
        <f>'2015'!E13</f>
        <v>25.33</v>
      </c>
      <c r="G54" s="36">
        <f>'2015'!F13</f>
        <v>24</v>
      </c>
      <c r="H54" s="36">
        <f>'2015'!G13</f>
        <v>13</v>
      </c>
      <c r="I54" s="36">
        <f>'2015'!H13</f>
        <v>9</v>
      </c>
      <c r="J54" s="71">
        <f>'2015'!I13</f>
        <v>19</v>
      </c>
      <c r="K54" s="36" t="str">
        <f>'2015'!J13</f>
        <v>*</v>
      </c>
      <c r="L54" s="36">
        <f>'2015'!K13</f>
        <v>24</v>
      </c>
      <c r="M54" s="37">
        <f t="shared" si="3"/>
        <v>2.4871693643900517</v>
      </c>
      <c r="N54" s="37">
        <f t="shared" si="4"/>
        <v>5.250690880378997</v>
      </c>
      <c r="O54" s="38">
        <f t="shared" si="5"/>
        <v>6.63245163837347</v>
      </c>
    </row>
    <row r="55" spans="1:15" ht="12.75">
      <c r="A55" s="30" t="s">
        <v>101</v>
      </c>
      <c r="B55" s="35" t="s">
        <v>95</v>
      </c>
      <c r="C55" s="36">
        <f>'2016'!B11</f>
        <v>1</v>
      </c>
      <c r="D55" s="36">
        <f>'2016'!C11</f>
        <v>0</v>
      </c>
      <c r="E55" s="36">
        <f>'2016'!D11</f>
        <v>0</v>
      </c>
      <c r="F55" s="36">
        <f>'2016'!E11</f>
        <v>13.33</v>
      </c>
      <c r="G55" s="36">
        <f>'2016'!F11</f>
        <v>21</v>
      </c>
      <c r="H55" s="36">
        <f>'2016'!G11</f>
        <v>19</v>
      </c>
      <c r="I55" s="36">
        <f>'2016'!H11</f>
        <v>10</v>
      </c>
      <c r="J55" s="36">
        <f>'2016'!I11</f>
        <v>15</v>
      </c>
      <c r="K55" s="36" t="str">
        <f>'2016'!J11</f>
        <v>*</v>
      </c>
      <c r="L55" s="36">
        <f>'2016'!K11</f>
        <v>15</v>
      </c>
      <c r="M55" s="37">
        <f>(I55/F55)*7</f>
        <v>5.251312828207052</v>
      </c>
      <c r="N55" s="37">
        <f>(J55/F55)*7</f>
        <v>7.876969242310577</v>
      </c>
      <c r="O55" s="38">
        <f>(L55/F55)*7</f>
        <v>7.876969242310577</v>
      </c>
    </row>
    <row r="56" spans="1:15" ht="12.75">
      <c r="A56" s="30" t="s">
        <v>38</v>
      </c>
      <c r="B56" s="35" t="s">
        <v>32</v>
      </c>
      <c r="C56" s="36">
        <f>'2010'!B8</f>
        <v>2</v>
      </c>
      <c r="D56" s="36">
        <f>'2010'!C8</f>
        <v>1</v>
      </c>
      <c r="E56" s="36">
        <f>'2010'!D8</f>
        <v>0</v>
      </c>
      <c r="F56" s="37">
        <f>'2010'!E8</f>
        <v>17.33</v>
      </c>
      <c r="G56" s="36">
        <f>'2010'!F8</f>
        <v>6</v>
      </c>
      <c r="H56" s="36">
        <f>'2010'!G8</f>
        <v>3</v>
      </c>
      <c r="I56" s="36">
        <f>'2010'!H8</f>
        <v>3</v>
      </c>
      <c r="J56" s="36">
        <f>'2010'!I8</f>
        <v>11</v>
      </c>
      <c r="K56" s="36">
        <f>'2010'!J8</f>
        <v>1</v>
      </c>
      <c r="L56" s="36">
        <f>'2010'!K8</f>
        <v>10</v>
      </c>
      <c r="M56" s="37">
        <f t="shared" si="3"/>
        <v>1.2117714945181768</v>
      </c>
      <c r="N56" s="37">
        <f t="shared" si="4"/>
        <v>4.443162146566648</v>
      </c>
      <c r="O56" s="38">
        <f t="shared" si="5"/>
        <v>4.039238315060588</v>
      </c>
    </row>
    <row r="57" spans="1:15" ht="12.75">
      <c r="A57" s="30" t="s">
        <v>38</v>
      </c>
      <c r="B57" s="35" t="s">
        <v>49</v>
      </c>
      <c r="C57" s="36">
        <f>'2011'!B9</f>
        <v>4</v>
      </c>
      <c r="D57" s="36">
        <f>'2011'!C9</f>
        <v>0</v>
      </c>
      <c r="E57" s="36">
        <f>'2011'!D9</f>
        <v>0</v>
      </c>
      <c r="F57" s="37">
        <f>'2011'!E9</f>
        <v>25</v>
      </c>
      <c r="G57" s="36">
        <f>'2011'!F9</f>
        <v>21</v>
      </c>
      <c r="H57" s="36">
        <f>'2011'!G9</f>
        <v>10</v>
      </c>
      <c r="I57" s="36">
        <f>'2011'!H9</f>
        <v>10</v>
      </c>
      <c r="J57" s="36">
        <f>'2011'!I9</f>
        <v>16</v>
      </c>
      <c r="K57" s="36">
        <f>'2011'!J9</f>
        <v>4</v>
      </c>
      <c r="L57" s="36">
        <f>'2011'!K9</f>
        <v>30</v>
      </c>
      <c r="M57" s="37">
        <f t="shared" si="3"/>
        <v>2.8000000000000003</v>
      </c>
      <c r="N57" s="37">
        <f t="shared" si="4"/>
        <v>4.48</v>
      </c>
      <c r="O57" s="73">
        <f t="shared" si="5"/>
        <v>8.4</v>
      </c>
    </row>
    <row r="58" spans="1:15" ht="12.75">
      <c r="A58" s="30" t="s">
        <v>79</v>
      </c>
      <c r="B58" s="35" t="s">
        <v>78</v>
      </c>
      <c r="C58" s="36">
        <f>'2014'!B10</f>
        <v>0</v>
      </c>
      <c r="D58" s="36">
        <f>'2014'!C10</f>
        <v>0</v>
      </c>
      <c r="E58" s="36" t="str">
        <f>'2014'!D10</f>
        <v>*</v>
      </c>
      <c r="F58" s="36">
        <f>'2014'!E10</f>
        <v>1</v>
      </c>
      <c r="G58" s="36">
        <f>'2014'!F10</f>
        <v>1</v>
      </c>
      <c r="H58" s="36">
        <f>'2014'!G10</f>
        <v>0</v>
      </c>
      <c r="I58" s="36">
        <f>'2014'!H10</f>
        <v>0</v>
      </c>
      <c r="J58" s="36">
        <f>'2014'!I10</f>
        <v>1</v>
      </c>
      <c r="K58" s="36" t="str">
        <f>'2014'!J10</f>
        <v>*</v>
      </c>
      <c r="L58" s="36">
        <f>'2014'!K10</f>
        <v>2</v>
      </c>
      <c r="M58" s="37">
        <f t="shared" si="3"/>
        <v>0</v>
      </c>
      <c r="N58" s="37">
        <f t="shared" si="4"/>
        <v>7</v>
      </c>
      <c r="O58" s="38">
        <f t="shared" si="5"/>
        <v>14</v>
      </c>
    </row>
    <row r="59" spans="1:15" ht="12.75">
      <c r="A59" s="30" t="s">
        <v>79</v>
      </c>
      <c r="B59" s="35" t="s">
        <v>85</v>
      </c>
      <c r="C59" s="36">
        <f>'2015'!B14</f>
        <v>0</v>
      </c>
      <c r="D59" s="36">
        <f>'2015'!C14</f>
        <v>0</v>
      </c>
      <c r="E59" s="36" t="str">
        <f>'2015'!D14</f>
        <v>*</v>
      </c>
      <c r="F59" s="36">
        <f>'2015'!E14</f>
        <v>1</v>
      </c>
      <c r="G59" s="36">
        <f>'2015'!F14</f>
        <v>1</v>
      </c>
      <c r="H59" s="36">
        <f>'2015'!G14</f>
        <v>2</v>
      </c>
      <c r="I59" s="36">
        <f>'2015'!H14</f>
        <v>2</v>
      </c>
      <c r="J59" s="36">
        <f>'2015'!I14</f>
        <v>2</v>
      </c>
      <c r="K59" s="36" t="str">
        <f>'2015'!J14</f>
        <v>*</v>
      </c>
      <c r="L59" s="36">
        <f>'2015'!K14</f>
        <v>0</v>
      </c>
      <c r="M59" s="37">
        <f t="shared" si="3"/>
        <v>14</v>
      </c>
      <c r="N59" s="37">
        <f t="shared" si="4"/>
        <v>14</v>
      </c>
      <c r="O59" s="38">
        <f t="shared" si="5"/>
        <v>0</v>
      </c>
    </row>
    <row r="60" spans="1:15" ht="12.75">
      <c r="A60" s="30" t="s">
        <v>37</v>
      </c>
      <c r="B60" s="35" t="s">
        <v>32</v>
      </c>
      <c r="C60" s="36">
        <f>'2010'!B9</f>
        <v>0</v>
      </c>
      <c r="D60" s="36">
        <f>'2010'!C9</f>
        <v>1</v>
      </c>
      <c r="E60" s="36">
        <f>'2010'!D9</f>
        <v>0</v>
      </c>
      <c r="F60" s="37">
        <f>'2010'!E9</f>
        <v>7.66</v>
      </c>
      <c r="G60" s="36">
        <f>'2010'!F9</f>
        <v>6</v>
      </c>
      <c r="H60" s="36">
        <f>'2010'!G9</f>
        <v>4</v>
      </c>
      <c r="I60" s="36">
        <f>'2010'!H9</f>
        <v>2</v>
      </c>
      <c r="J60" s="36">
        <f>'2010'!I9</f>
        <v>7</v>
      </c>
      <c r="K60" s="36">
        <f>'2010'!J9</f>
        <v>2</v>
      </c>
      <c r="L60" s="36">
        <f>'2010'!K9</f>
        <v>8</v>
      </c>
      <c r="M60" s="37">
        <f t="shared" si="3"/>
        <v>1.827676240208877</v>
      </c>
      <c r="N60" s="37">
        <f t="shared" si="4"/>
        <v>6.396866840731071</v>
      </c>
      <c r="O60" s="38">
        <f t="shared" si="5"/>
        <v>7.310704960835508</v>
      </c>
    </row>
    <row r="61" spans="1:15" ht="12.75">
      <c r="A61" s="30" t="s">
        <v>73</v>
      </c>
      <c r="B61" s="100" t="s">
        <v>70</v>
      </c>
      <c r="C61" s="36">
        <f>'2013'!B12</f>
        <v>1</v>
      </c>
      <c r="D61" s="36">
        <f>'2013'!C12</f>
        <v>1</v>
      </c>
      <c r="E61" s="36" t="str">
        <f>'2013'!D12</f>
        <v>*</v>
      </c>
      <c r="F61" s="36">
        <f>'2013'!E12</f>
        <v>19.33</v>
      </c>
      <c r="G61" s="36">
        <f>'2013'!F12</f>
        <v>7</v>
      </c>
      <c r="H61" s="36">
        <f>'2013'!G12</f>
        <v>10</v>
      </c>
      <c r="I61" s="36">
        <f>'2013'!H12</f>
        <v>6</v>
      </c>
      <c r="J61" s="36">
        <f>'2013'!I12</f>
        <v>8</v>
      </c>
      <c r="K61" s="36">
        <f>'2013'!J12</f>
        <v>1</v>
      </c>
      <c r="L61" s="36">
        <f>'2013'!K12</f>
        <v>13</v>
      </c>
      <c r="M61" s="37">
        <f t="shared" si="3"/>
        <v>2.1727884117951373</v>
      </c>
      <c r="N61" s="37">
        <f t="shared" si="4"/>
        <v>2.89705121572685</v>
      </c>
      <c r="O61" s="38">
        <f t="shared" si="5"/>
        <v>4.70770822555613</v>
      </c>
    </row>
    <row r="62" spans="1:15" ht="12.75">
      <c r="A62" s="30" t="s">
        <v>73</v>
      </c>
      <c r="B62" s="100" t="s">
        <v>78</v>
      </c>
      <c r="C62" s="36">
        <f>'2014'!B11</f>
        <v>2</v>
      </c>
      <c r="D62" s="36">
        <f>'2014'!C11</f>
        <v>0</v>
      </c>
      <c r="E62" s="36" t="str">
        <f>'2014'!D11</f>
        <v>*</v>
      </c>
      <c r="F62" s="36">
        <f>'2014'!E11</f>
        <v>17.33</v>
      </c>
      <c r="G62" s="36">
        <f>'2014'!F11</f>
        <v>21</v>
      </c>
      <c r="H62" s="36">
        <f>'2014'!G11</f>
        <v>14</v>
      </c>
      <c r="I62" s="36">
        <f>'2014'!H11</f>
        <v>11</v>
      </c>
      <c r="J62" s="36">
        <f>'2014'!I11</f>
        <v>14</v>
      </c>
      <c r="K62" s="36" t="str">
        <f>'2014'!J11</f>
        <v>*</v>
      </c>
      <c r="L62" s="36">
        <f>'2014'!K11</f>
        <v>12</v>
      </c>
      <c r="M62" s="37">
        <f t="shared" si="3"/>
        <v>4.443162146566648</v>
      </c>
      <c r="N62" s="37">
        <f t="shared" si="4"/>
        <v>5.654933641084824</v>
      </c>
      <c r="O62" s="38">
        <f t="shared" si="5"/>
        <v>4.847085978072707</v>
      </c>
    </row>
    <row r="63" spans="1:15" ht="13.5" thickBot="1">
      <c r="A63" s="57" t="s">
        <v>73</v>
      </c>
      <c r="B63" s="81" t="s">
        <v>85</v>
      </c>
      <c r="C63" s="82">
        <f>'2015'!B15</f>
        <v>2</v>
      </c>
      <c r="D63" s="82">
        <f>'2015'!C15</f>
        <v>0</v>
      </c>
      <c r="E63" s="82" t="str">
        <f>'2015'!D15</f>
        <v>*</v>
      </c>
      <c r="F63" s="82">
        <f>'2015'!E15</f>
        <v>10</v>
      </c>
      <c r="G63" s="82">
        <f>'2015'!F15</f>
        <v>8</v>
      </c>
      <c r="H63" s="82">
        <f>'2015'!G15</f>
        <v>8</v>
      </c>
      <c r="I63" s="82">
        <f>'2015'!H15</f>
        <v>3</v>
      </c>
      <c r="J63" s="82">
        <f>'2015'!I15</f>
        <v>6</v>
      </c>
      <c r="K63" s="82" t="str">
        <f>'2015'!J15</f>
        <v>*</v>
      </c>
      <c r="L63" s="82">
        <f>'2015'!K15</f>
        <v>9</v>
      </c>
      <c r="M63" s="98">
        <f t="shared" si="3"/>
        <v>2.1</v>
      </c>
      <c r="N63" s="98">
        <f t="shared" si="4"/>
        <v>4.2</v>
      </c>
      <c r="O63" s="99">
        <f t="shared" si="5"/>
        <v>6.3</v>
      </c>
    </row>
    <row r="64" spans="1:15" ht="13.5" thickBot="1">
      <c r="A64" s="50" t="s">
        <v>14</v>
      </c>
      <c r="B64" s="51"/>
      <c r="C64" s="52">
        <f aca="true" t="shared" si="6" ref="C64:L64">SUM(C4:C63)</f>
        <v>142</v>
      </c>
      <c r="D64" s="52">
        <f t="shared" si="6"/>
        <v>29</v>
      </c>
      <c r="E64" s="52">
        <f t="shared" si="6"/>
        <v>5</v>
      </c>
      <c r="F64" s="52">
        <f t="shared" si="6"/>
        <v>1109.3099999999997</v>
      </c>
      <c r="G64" s="52">
        <f t="shared" si="6"/>
        <v>919</v>
      </c>
      <c r="H64" s="52">
        <f t="shared" si="6"/>
        <v>519</v>
      </c>
      <c r="I64" s="52">
        <f t="shared" si="6"/>
        <v>401</v>
      </c>
      <c r="J64" s="52">
        <f t="shared" si="6"/>
        <v>533</v>
      </c>
      <c r="K64" s="52">
        <f t="shared" si="6"/>
        <v>29</v>
      </c>
      <c r="L64" s="52">
        <f t="shared" si="6"/>
        <v>971</v>
      </c>
      <c r="M64" s="83">
        <f t="shared" si="3"/>
        <v>2.5304017812874675</v>
      </c>
      <c r="N64" s="83">
        <f t="shared" si="4"/>
        <v>3.3633519935815968</v>
      </c>
      <c r="O64" s="84">
        <f t="shared" si="5"/>
        <v>6.127232243466661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  <ignoredErrors>
    <ignoredError sqref="B21:B27 B31:B34 B40 B46:B47 B50 B60 B56:B57 B4:B6 B9:B10 B14:B17 B19 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RidgeM</dc:creator>
  <cp:keywords/>
  <dc:description/>
  <cp:lastModifiedBy>Mike</cp:lastModifiedBy>
  <dcterms:created xsi:type="dcterms:W3CDTF">2008-12-03T14:52:36Z</dcterms:created>
  <dcterms:modified xsi:type="dcterms:W3CDTF">2017-03-02T04:07:35Z</dcterms:modified>
  <cp:category/>
  <cp:version/>
  <cp:contentType/>
  <cp:contentStatus/>
</cp:coreProperties>
</file>